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formation Services\Contact Centre\Customer Relations\Reports\CMT &amp; SMN\Audit and Performance\APR 21-22\"/>
    </mc:Choice>
  </mc:AlternateContent>
  <bookViews>
    <workbookView xWindow="0" yWindow="0" windowWidth="19200" windowHeight="69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9" i="1" s="1"/>
  <c r="M27" i="1"/>
  <c r="F27" i="1"/>
  <c r="D27" i="1"/>
  <c r="C27" i="1"/>
  <c r="M26" i="1"/>
  <c r="F26" i="1"/>
  <c r="D26" i="1"/>
  <c r="C26" i="1"/>
  <c r="M25" i="1"/>
  <c r="F25" i="1"/>
  <c r="D25" i="1"/>
  <c r="C25" i="1"/>
  <c r="M24" i="1"/>
  <c r="F24" i="1"/>
  <c r="D24" i="1"/>
  <c r="C24" i="1"/>
  <c r="M23" i="1"/>
  <c r="F23" i="1"/>
  <c r="D23" i="1"/>
  <c r="C23" i="1"/>
  <c r="M22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F29" i="1" s="1"/>
  <c r="D16" i="1"/>
  <c r="D29" i="1" s="1"/>
  <c r="C16" i="1"/>
  <c r="C29" i="1" s="1"/>
  <c r="W10" i="1"/>
  <c r="V10" i="1"/>
  <c r="U10" i="1"/>
  <c r="T10" i="1"/>
  <c r="S10" i="1"/>
  <c r="R10" i="1"/>
  <c r="Q10" i="1"/>
  <c r="P10" i="1"/>
  <c r="O10" i="1"/>
  <c r="N10" i="1"/>
  <c r="M10" i="1"/>
  <c r="L10" i="1"/>
  <c r="J10" i="1"/>
  <c r="K10" i="1" s="1"/>
  <c r="I10" i="1"/>
  <c r="H10" i="1"/>
  <c r="G10" i="1"/>
  <c r="F10" i="1"/>
  <c r="E10" i="1"/>
  <c r="D10" i="1"/>
  <c r="C10" i="1"/>
  <c r="B10" i="1"/>
  <c r="W9" i="1"/>
  <c r="V9" i="1"/>
  <c r="U9" i="1"/>
  <c r="T9" i="1"/>
  <c r="S9" i="1"/>
  <c r="R9" i="1"/>
  <c r="P9" i="1"/>
  <c r="Q9" i="1" s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W8" i="1"/>
  <c r="V8" i="1"/>
  <c r="U8" i="1"/>
  <c r="T8" i="1"/>
  <c r="S8" i="1"/>
  <c r="R8" i="1"/>
  <c r="Q8" i="1"/>
  <c r="P8" i="1"/>
  <c r="O8" i="1"/>
  <c r="N8" i="1"/>
  <c r="M8" i="1"/>
  <c r="L8" i="1"/>
  <c r="J8" i="1"/>
  <c r="K8" i="1" s="1"/>
  <c r="I8" i="1"/>
  <c r="H8" i="1"/>
  <c r="G8" i="1"/>
  <c r="F8" i="1"/>
  <c r="E8" i="1"/>
  <c r="D8" i="1"/>
  <c r="C8" i="1"/>
  <c r="B8" i="1"/>
  <c r="W7" i="1"/>
  <c r="V7" i="1"/>
  <c r="U7" i="1"/>
  <c r="T7" i="1"/>
  <c r="S7" i="1"/>
  <c r="R7" i="1"/>
  <c r="P7" i="1"/>
  <c r="Q7" i="1" s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W6" i="1"/>
  <c r="V6" i="1"/>
  <c r="U6" i="1"/>
  <c r="T6" i="1"/>
  <c r="S6" i="1"/>
  <c r="R6" i="1"/>
  <c r="Q6" i="1"/>
  <c r="P6" i="1"/>
  <c r="O6" i="1"/>
  <c r="N6" i="1"/>
  <c r="M6" i="1"/>
  <c r="L6" i="1"/>
  <c r="J6" i="1"/>
  <c r="K6" i="1" s="1"/>
  <c r="I6" i="1"/>
  <c r="H6" i="1"/>
  <c r="G6" i="1"/>
  <c r="F6" i="1"/>
  <c r="E6" i="1"/>
  <c r="D6" i="1"/>
  <c r="C6" i="1"/>
  <c r="B6" i="1"/>
  <c r="W5" i="1"/>
  <c r="V5" i="1"/>
  <c r="U5" i="1"/>
  <c r="T5" i="1"/>
  <c r="S5" i="1"/>
  <c r="R5" i="1"/>
  <c r="P5" i="1"/>
  <c r="Q5" i="1" s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W4" i="1"/>
  <c r="V4" i="1"/>
  <c r="U4" i="1"/>
  <c r="T4" i="1"/>
  <c r="S4" i="1"/>
  <c r="R4" i="1"/>
  <c r="Q4" i="1"/>
  <c r="P4" i="1"/>
  <c r="O4" i="1"/>
  <c r="N4" i="1"/>
  <c r="M4" i="1"/>
  <c r="L4" i="1"/>
  <c r="J4" i="1"/>
  <c r="K4" i="1" s="1"/>
  <c r="I4" i="1"/>
  <c r="H4" i="1"/>
  <c r="G4" i="1"/>
  <c r="F4" i="1"/>
  <c r="E4" i="1"/>
  <c r="D4" i="1"/>
  <c r="C4" i="1"/>
  <c r="B4" i="1"/>
  <c r="W3" i="1"/>
  <c r="W13" i="1" s="1"/>
  <c r="V3" i="1"/>
  <c r="V13" i="1" s="1"/>
  <c r="U3" i="1"/>
  <c r="U13" i="1" s="1"/>
  <c r="T3" i="1"/>
  <c r="T13" i="1" s="1"/>
  <c r="S3" i="1"/>
  <c r="S13" i="1" s="1"/>
  <c r="R3" i="1"/>
  <c r="R13" i="1" s="1"/>
  <c r="P3" i="1"/>
  <c r="Q3" i="1" s="1"/>
  <c r="O3" i="1"/>
  <c r="O13" i="1" s="1"/>
  <c r="N3" i="1"/>
  <c r="N13" i="1" s="1"/>
  <c r="M3" i="1"/>
  <c r="M13" i="1" s="1"/>
  <c r="L3" i="1"/>
  <c r="L13" i="1" s="1"/>
  <c r="J3" i="1"/>
  <c r="J13" i="1" s="1"/>
  <c r="K13" i="1" s="1"/>
  <c r="Q16" i="1" s="1"/>
  <c r="I3" i="1"/>
  <c r="I13" i="1" s="1"/>
  <c r="H3" i="1"/>
  <c r="H13" i="1" s="1"/>
  <c r="G3" i="1"/>
  <c r="G13" i="1" s="1"/>
  <c r="F3" i="1"/>
  <c r="F13" i="1" s="1"/>
  <c r="E3" i="1"/>
  <c r="E13" i="1" s="1"/>
  <c r="D3" i="1"/>
  <c r="D13" i="1" s="1"/>
  <c r="C3" i="1"/>
  <c r="C13" i="1" s="1"/>
  <c r="B3" i="1"/>
  <c r="B13" i="1" s="1"/>
  <c r="Q18" i="1" l="1"/>
  <c r="Q15" i="1"/>
  <c r="Q19" i="1"/>
  <c r="P13" i="1"/>
  <c r="Q13" i="1" s="1"/>
  <c r="Q17" i="1" s="1"/>
  <c r="K3" i="1"/>
</calcChain>
</file>

<file path=xl/sharedStrings.xml><?xml version="1.0" encoding="utf-8"?>
<sst xmlns="http://schemas.openxmlformats.org/spreadsheetml/2006/main" count="69" uniqueCount="69">
  <si>
    <t>Year 2021-22</t>
  </si>
  <si>
    <t>Complaints Received</t>
  </si>
  <si>
    <t xml:space="preserve">Complaints Closed </t>
  </si>
  <si>
    <t xml:space="preserve">Outcome </t>
  </si>
  <si>
    <t xml:space="preserve">Performance &amp; Monitoring </t>
  </si>
  <si>
    <t>Total Complaints Received</t>
  </si>
  <si>
    <t>Complaints Received Stage 1</t>
  </si>
  <si>
    <t>Complaints Received Stage 2</t>
  </si>
  <si>
    <t>Total complaints closed</t>
  </si>
  <si>
    <t>Closed at Stage 1</t>
  </si>
  <si>
    <t>Closed within  5 Working Days</t>
  </si>
  <si>
    <t xml:space="preserve">Extension Stage 1 </t>
  </si>
  <si>
    <t>Exceeded S1 deadline after extension ie +10days</t>
  </si>
  <si>
    <t>Total working days to close Stage 1 complaints</t>
  </si>
  <si>
    <t>Average working days to close S1</t>
  </si>
  <si>
    <t>Closed at Stage 2</t>
  </si>
  <si>
    <t>Closed within 20 working days</t>
  </si>
  <si>
    <t>Extension Stage 2</t>
  </si>
  <si>
    <t>Exceeded S2 deadline after extention ie +25</t>
  </si>
  <si>
    <t>Total working days to close Stage 2 complaints</t>
  </si>
  <si>
    <t>Average working days to close S2</t>
  </si>
  <si>
    <t>Escalated from Stage 1 to 2</t>
  </si>
  <si>
    <t>Upheld Stage 1</t>
  </si>
  <si>
    <t>Not Upheld Stage 1</t>
  </si>
  <si>
    <t xml:space="preserve">Upheld Stage 2 </t>
  </si>
  <si>
    <t>Not upheld Stage 2</t>
  </si>
  <si>
    <t>Resolved</t>
  </si>
  <si>
    <t>Citizen, Culture &amp; Facilities</t>
  </si>
  <si>
    <t xml:space="preserve">Education, Learning &amp; Attainment </t>
  </si>
  <si>
    <t xml:space="preserve">Housing &amp; Employability </t>
  </si>
  <si>
    <t xml:space="preserve">People &amp; Technology  </t>
  </si>
  <si>
    <t>Regulatory &amp; Regeneration</t>
  </si>
  <si>
    <t xml:space="preserve">Resources </t>
  </si>
  <si>
    <t>Roads &amp; Neighbourhood</t>
  </si>
  <si>
    <t>Supply, Distribution &amp; Property</t>
  </si>
  <si>
    <t xml:space="preserve">Totals </t>
  </si>
  <si>
    <t>Complaint Category</t>
  </si>
  <si>
    <t xml:space="preserve">Upheld per category Stage 1 </t>
  </si>
  <si>
    <t xml:space="preserve">Upheld per category Stage 2 </t>
  </si>
  <si>
    <t>Performance</t>
  </si>
  <si>
    <t>% of complaints closed within SPSO timescales</t>
  </si>
  <si>
    <t xml:space="preserve">Below declared service standard </t>
  </si>
  <si>
    <t>average working days to close Stage 1 complaints</t>
  </si>
  <si>
    <t>Citizen expectation not met - quality of service</t>
  </si>
  <si>
    <t>average working days to close Stage 2 complaints</t>
  </si>
  <si>
    <t>Citizen expectation not met – timescales</t>
  </si>
  <si>
    <t>% of Stage 1 complaints upheld</t>
  </si>
  <si>
    <t>Council policy – charges</t>
  </si>
  <si>
    <t>% of Stage 2 complaints upheld</t>
  </si>
  <si>
    <t>Council policy – does not meet criteria</t>
  </si>
  <si>
    <t>Council policy – level of service provision</t>
  </si>
  <si>
    <t>Channel Received</t>
  </si>
  <si>
    <t>Equalities</t>
  </si>
  <si>
    <t>Delay in service delivery</t>
  </si>
  <si>
    <t>E-mail</t>
  </si>
  <si>
    <t>Equality concern raised</t>
  </si>
  <si>
    <t>Employee behaviour</t>
  </si>
  <si>
    <t>Online Complaints form</t>
  </si>
  <si>
    <t xml:space="preserve">Error in Service Delivery </t>
  </si>
  <si>
    <t>Internal Complaints form</t>
  </si>
  <si>
    <t>Failure to deliver service</t>
  </si>
  <si>
    <t xml:space="preserve">In Writing </t>
  </si>
  <si>
    <t>Service standards not declared</t>
  </si>
  <si>
    <t>By telephone</t>
  </si>
  <si>
    <t>Contractor</t>
  </si>
  <si>
    <t xml:space="preserve">Face to Face </t>
  </si>
  <si>
    <t>Social Media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</si>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</sst>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96">
    <xf numFmtId="0" fontId="0" fillId="0" borderId="0" xfId="0"/>
    <xf numFmtId="49" fontId="4" fillId="0" borderId="0" xfId="0" applyNumberFormat="1" applyFont="1" applyAlignment="1">
      <alignment horizontal="left"/>
    </xf>
    <xf numFmtId="0" fontId="3" fillId="3" borderId="1" xfId="2" applyBorder="1" applyAlignment="1">
      <alignment horizontal="center"/>
    </xf>
    <xf numFmtId="0" fontId="3" fillId="2" borderId="0" xfId="1" applyBorder="1" applyAlignment="1">
      <alignment horizontal="center"/>
    </xf>
    <xf numFmtId="0" fontId="3" fillId="7" borderId="1" xfId="6" applyBorder="1" applyAlignment="1">
      <alignment horizontal="center"/>
    </xf>
    <xf numFmtId="0" fontId="3" fillId="7" borderId="1" xfId="6" applyBorder="1" applyAlignment="1"/>
    <xf numFmtId="0" fontId="0" fillId="0" borderId="0" xfId="0" applyAlignment="1">
      <alignment vertical="top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9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9" borderId="4" xfId="0" applyFont="1" applyFill="1" applyBorder="1" applyAlignment="1">
      <alignment vertical="top" wrapText="1"/>
    </xf>
    <xf numFmtId="0" fontId="0" fillId="0" borderId="5" xfId="0" applyBorder="1"/>
    <xf numFmtId="0" fontId="1" fillId="10" borderId="4" xfId="3" applyFill="1" applyBorder="1"/>
    <xf numFmtId="1" fontId="1" fillId="10" borderId="4" xfId="3" applyNumberFormat="1" applyFill="1" applyBorder="1"/>
    <xf numFmtId="0" fontId="1" fillId="10" borderId="6" xfId="3" applyFill="1" applyBorder="1"/>
    <xf numFmtId="1" fontId="1" fillId="10" borderId="6" xfId="3" applyNumberFormat="1" applyFill="1" applyBorder="1"/>
    <xf numFmtId="0" fontId="0" fillId="0" borderId="5" xfId="0" applyFill="1" applyBorder="1"/>
    <xf numFmtId="0" fontId="0" fillId="4" borderId="4" xfId="3" applyFont="1" applyBorder="1" applyAlignment="1">
      <alignment wrapText="1"/>
    </xf>
    <xf numFmtId="0" fontId="1" fillId="4" borderId="6" xfId="3" applyBorder="1"/>
    <xf numFmtId="1" fontId="1" fillId="4" borderId="6" xfId="3" applyNumberFormat="1" applyBorder="1"/>
    <xf numFmtId="0" fontId="1" fillId="4" borderId="4" xfId="3" applyBorder="1"/>
    <xf numFmtId="0" fontId="0" fillId="6" borderId="4" xfId="5" applyFont="1" applyBorder="1"/>
    <xf numFmtId="0" fontId="1" fillId="6" borderId="4" xfId="5" applyBorder="1"/>
    <xf numFmtId="1" fontId="1" fillId="6" borderId="4" xfId="5" applyNumberFormat="1" applyBorder="1"/>
    <xf numFmtId="0" fontId="0" fillId="0" borderId="4" xfId="0" applyBorder="1"/>
    <xf numFmtId="0" fontId="8" fillId="0" borderId="0" xfId="0" applyFont="1" applyFill="1" applyBorder="1"/>
    <xf numFmtId="0" fontId="8" fillId="0" borderId="4" xfId="0" applyFont="1" applyFill="1" applyBorder="1"/>
    <xf numFmtId="0" fontId="9" fillId="0" borderId="4" xfId="0" applyFont="1" applyBorder="1"/>
    <xf numFmtId="1" fontId="9" fillId="0" borderId="4" xfId="0" applyNumberFormat="1" applyFont="1" applyBorder="1"/>
    <xf numFmtId="1" fontId="2" fillId="0" borderId="4" xfId="0" applyNumberFormat="1" applyFont="1" applyBorder="1"/>
    <xf numFmtId="0" fontId="2" fillId="0" borderId="0" xfId="0" applyFont="1" applyBorder="1"/>
    <xf numFmtId="0" fontId="9" fillId="11" borderId="7" xfId="7" applyFont="1" applyFill="1" applyBorder="1" applyAlignment="1">
      <alignment horizontal="left" vertical="top"/>
    </xf>
    <xf numFmtId="0" fontId="9" fillId="11" borderId="8" xfId="7" applyFont="1" applyFill="1" applyBorder="1" applyAlignment="1">
      <alignment horizontal="left" vertical="top"/>
    </xf>
    <xf numFmtId="0" fontId="9" fillId="11" borderId="9" xfId="7" applyFont="1" applyFill="1" applyBorder="1" applyAlignment="1">
      <alignment horizontal="left" vertical="top"/>
    </xf>
    <xf numFmtId="0" fontId="9" fillId="11" borderId="7" xfId="4" applyFont="1" applyFill="1" applyBorder="1" applyAlignment="1">
      <alignment wrapText="1"/>
    </xf>
    <xf numFmtId="0" fontId="9" fillId="11" borderId="9" xfId="4" applyFont="1" applyFill="1" applyBorder="1" applyAlignment="1">
      <alignment wrapText="1"/>
    </xf>
    <xf numFmtId="0" fontId="10" fillId="12" borderId="6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4" xfId="0" applyFont="1" applyFill="1" applyBorder="1"/>
    <xf numFmtId="0" fontId="9" fillId="11" borderId="12" xfId="7" applyFont="1" applyFill="1" applyBorder="1" applyAlignment="1">
      <alignment horizontal="left" vertical="top"/>
    </xf>
    <xf numFmtId="0" fontId="9" fillId="11" borderId="1" xfId="7" applyFont="1" applyFill="1" applyBorder="1" applyAlignment="1">
      <alignment horizontal="left" vertical="top"/>
    </xf>
    <xf numFmtId="0" fontId="9" fillId="11" borderId="13" xfId="7" applyFont="1" applyFill="1" applyBorder="1" applyAlignment="1">
      <alignment horizontal="left" vertical="top"/>
    </xf>
    <xf numFmtId="0" fontId="9" fillId="11" borderId="12" xfId="4" applyFont="1" applyFill="1" applyBorder="1" applyAlignment="1">
      <alignment wrapText="1"/>
    </xf>
    <xf numFmtId="0" fontId="9" fillId="11" borderId="13" xfId="4" applyFont="1" applyFill="1" applyBorder="1" applyAlignment="1">
      <alignment wrapText="1"/>
    </xf>
    <xf numFmtId="0" fontId="11" fillId="0" borderId="6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9" fontId="12" fillId="0" borderId="4" xfId="0" applyNumberFormat="1" applyFont="1" applyBorder="1"/>
    <xf numFmtId="0" fontId="2" fillId="0" borderId="0" xfId="0" applyFont="1"/>
    <xf numFmtId="0" fontId="0" fillId="0" borderId="6" xfId="0" applyFont="1" applyFill="1" applyBorder="1"/>
    <xf numFmtId="0" fontId="0" fillId="0" borderId="11" xfId="0" applyFont="1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1" fontId="12" fillId="0" borderId="4" xfId="0" applyNumberFormat="1" applyFont="1" applyBorder="1"/>
    <xf numFmtId="0" fontId="0" fillId="0" borderId="0" xfId="0" applyBorder="1"/>
    <xf numFmtId="0" fontId="0" fillId="0" borderId="0" xfId="0" applyBorder="1"/>
    <xf numFmtId="0" fontId="0" fillId="0" borderId="6" xfId="0" applyFont="1" applyBorder="1"/>
    <xf numFmtId="0" fontId="0" fillId="0" borderId="11" xfId="0" applyFont="1" applyBorder="1"/>
    <xf numFmtId="0" fontId="0" fillId="0" borderId="6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3" fillId="12" borderId="6" xfId="0" applyFont="1" applyFill="1" applyBorder="1" applyAlignment="1"/>
    <xf numFmtId="0" fontId="13" fillId="12" borderId="10" xfId="0" applyFont="1" applyFill="1" applyBorder="1" applyAlignment="1"/>
    <xf numFmtId="0" fontId="13" fillId="12" borderId="11" xfId="0" applyFont="1" applyFill="1" applyBorder="1" applyAlignment="1"/>
    <xf numFmtId="0" fontId="5" fillId="11" borderId="6" xfId="0" applyFont="1" applyFill="1" applyBorder="1" applyAlignment="1">
      <alignment horizontal="left" vertical="top"/>
    </xf>
    <xf numFmtId="0" fontId="5" fillId="11" borderId="10" xfId="0" applyFont="1" applyFill="1" applyBorder="1" applyAlignment="1">
      <alignment horizontal="left" vertical="top"/>
    </xf>
    <xf numFmtId="0" fontId="5" fillId="11" borderId="11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2" xfId="0" applyFont="1" applyBorder="1"/>
    <xf numFmtId="0" fontId="0" fillId="0" borderId="13" xfId="0" applyBorder="1"/>
    <xf numFmtId="0" fontId="9" fillId="0" borderId="14" xfId="0" applyFont="1" applyBorder="1"/>
    <xf numFmtId="0" fontId="9" fillId="0" borderId="12" xfId="0" applyFont="1" applyBorder="1"/>
    <xf numFmtId="0" fontId="9" fillId="0" borderId="13" xfId="0" applyFont="1" applyBorder="1"/>
    <xf numFmtId="0" fontId="2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/>
  </cellXfs>
  <cellStyles count="8">
    <cellStyle name="40% - Accent2" xfId="3" builtinId="35"/>
    <cellStyle name="40% - Accent3" xfId="5" builtinId="39"/>
    <cellStyle name="Accent1" xfId="1" builtinId="29"/>
    <cellStyle name="Accent2" xfId="2" builtinId="33"/>
    <cellStyle name="Accent3" xfId="4" builtinId="37"/>
    <cellStyle name="Accent5" xfId="6" builtinId="45"/>
    <cellStyle name="Accent6" xfId="7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on%20Services/Contact%20Centre/Customer%20Relations/Reports/CMT%20&amp;%20SMN/Report%20Spreadsheets%2021-22/0.%20Performance%20&amp;%20Monitoring%20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 1"/>
      <sheetName val="Quarter 2"/>
      <sheetName val="Quarter 3"/>
      <sheetName val="Quarter 4"/>
      <sheetName val="Year 2021-22"/>
      <sheetName val="Monthly Template "/>
    </sheetNames>
    <sheetDataSet>
      <sheetData sheetId="0">
        <row r="3">
          <cell r="B3">
            <v>7</v>
          </cell>
          <cell r="C3">
            <v>7</v>
          </cell>
          <cell r="D3">
            <v>0</v>
          </cell>
          <cell r="E3">
            <v>10</v>
          </cell>
          <cell r="F3">
            <v>7</v>
          </cell>
          <cell r="G3">
            <v>4</v>
          </cell>
          <cell r="H3">
            <v>3</v>
          </cell>
          <cell r="I3">
            <v>0</v>
          </cell>
          <cell r="J3">
            <v>31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4</v>
          </cell>
          <cell r="T3">
            <v>3</v>
          </cell>
          <cell r="U3">
            <v>0</v>
          </cell>
          <cell r="V3">
            <v>0</v>
          </cell>
          <cell r="W3">
            <v>3</v>
          </cell>
        </row>
        <row r="4">
          <cell r="B4">
            <v>12</v>
          </cell>
          <cell r="C4">
            <v>12</v>
          </cell>
          <cell r="D4">
            <v>0</v>
          </cell>
          <cell r="E4">
            <v>12</v>
          </cell>
          <cell r="F4">
            <v>6</v>
          </cell>
          <cell r="G4">
            <v>4</v>
          </cell>
          <cell r="H4">
            <v>0</v>
          </cell>
          <cell r="I4">
            <v>2</v>
          </cell>
          <cell r="J4">
            <v>24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R4">
            <v>0</v>
          </cell>
          <cell r="S4">
            <v>3</v>
          </cell>
          <cell r="T4">
            <v>3</v>
          </cell>
          <cell r="U4">
            <v>0</v>
          </cell>
          <cell r="V4">
            <v>0</v>
          </cell>
          <cell r="W4">
            <v>6</v>
          </cell>
        </row>
        <row r="5">
          <cell r="B5">
            <v>25</v>
          </cell>
          <cell r="C5">
            <v>23</v>
          </cell>
          <cell r="D5">
            <v>2</v>
          </cell>
          <cell r="E5">
            <v>28</v>
          </cell>
          <cell r="F5">
            <v>17</v>
          </cell>
          <cell r="G5">
            <v>9</v>
          </cell>
          <cell r="H5">
            <v>2</v>
          </cell>
          <cell r="I5">
            <v>6</v>
          </cell>
          <cell r="J5">
            <v>164</v>
          </cell>
          <cell r="L5">
            <v>1</v>
          </cell>
          <cell r="M5">
            <v>1</v>
          </cell>
          <cell r="N5">
            <v>0</v>
          </cell>
          <cell r="O5">
            <v>0</v>
          </cell>
          <cell r="P5">
            <v>10</v>
          </cell>
          <cell r="R5">
            <v>0</v>
          </cell>
          <cell r="S5">
            <v>5</v>
          </cell>
          <cell r="T5">
            <v>12</v>
          </cell>
          <cell r="U5">
            <v>1</v>
          </cell>
          <cell r="V5">
            <v>0</v>
          </cell>
          <cell r="W5">
            <v>10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B7">
            <v>3</v>
          </cell>
          <cell r="C7">
            <v>2</v>
          </cell>
          <cell r="D7">
            <v>1</v>
          </cell>
          <cell r="E7">
            <v>3</v>
          </cell>
          <cell r="F7">
            <v>2</v>
          </cell>
          <cell r="G7">
            <v>0</v>
          </cell>
          <cell r="H7">
            <v>1</v>
          </cell>
          <cell r="I7">
            <v>1</v>
          </cell>
          <cell r="J7">
            <v>22</v>
          </cell>
          <cell r="L7">
            <v>1</v>
          </cell>
          <cell r="M7">
            <v>0</v>
          </cell>
          <cell r="N7">
            <v>1</v>
          </cell>
          <cell r="O7">
            <v>0</v>
          </cell>
          <cell r="P7">
            <v>29</v>
          </cell>
          <cell r="R7">
            <v>0</v>
          </cell>
          <cell r="S7">
            <v>0</v>
          </cell>
          <cell r="T7">
            <v>2</v>
          </cell>
          <cell r="U7">
            <v>1</v>
          </cell>
          <cell r="V7">
            <v>0</v>
          </cell>
          <cell r="W7">
            <v>0</v>
          </cell>
        </row>
        <row r="8">
          <cell r="B8">
            <v>30</v>
          </cell>
          <cell r="C8">
            <v>27</v>
          </cell>
          <cell r="D8">
            <v>3</v>
          </cell>
          <cell r="E8">
            <v>28</v>
          </cell>
          <cell r="F8">
            <v>17</v>
          </cell>
          <cell r="G8">
            <v>8</v>
          </cell>
          <cell r="H8">
            <v>4</v>
          </cell>
          <cell r="I8">
            <v>5</v>
          </cell>
          <cell r="J8">
            <v>177</v>
          </cell>
          <cell r="L8">
            <v>1</v>
          </cell>
          <cell r="M8">
            <v>1</v>
          </cell>
          <cell r="N8">
            <v>0</v>
          </cell>
          <cell r="O8">
            <v>0</v>
          </cell>
          <cell r="P8">
            <v>5</v>
          </cell>
          <cell r="R8">
            <v>0</v>
          </cell>
          <cell r="S8">
            <v>11</v>
          </cell>
          <cell r="T8">
            <v>6</v>
          </cell>
          <cell r="U8">
            <v>1</v>
          </cell>
          <cell r="V8">
            <v>0</v>
          </cell>
          <cell r="W8">
            <v>10</v>
          </cell>
        </row>
        <row r="9">
          <cell r="B9">
            <v>59</v>
          </cell>
          <cell r="C9">
            <v>56</v>
          </cell>
          <cell r="D9">
            <v>3</v>
          </cell>
          <cell r="E9">
            <v>55</v>
          </cell>
          <cell r="F9">
            <v>31</v>
          </cell>
          <cell r="G9">
            <v>8</v>
          </cell>
          <cell r="H9">
            <v>12</v>
          </cell>
          <cell r="I9">
            <v>11</v>
          </cell>
          <cell r="J9">
            <v>302</v>
          </cell>
          <cell r="L9">
            <v>1</v>
          </cell>
          <cell r="M9">
            <v>0</v>
          </cell>
          <cell r="N9">
            <v>1</v>
          </cell>
          <cell r="O9">
            <v>0</v>
          </cell>
          <cell r="P9">
            <v>39</v>
          </cell>
          <cell r="R9">
            <v>0</v>
          </cell>
          <cell r="S9">
            <v>24</v>
          </cell>
          <cell r="T9">
            <v>7</v>
          </cell>
          <cell r="U9">
            <v>1</v>
          </cell>
          <cell r="V9">
            <v>0</v>
          </cell>
          <cell r="W9">
            <v>23</v>
          </cell>
        </row>
        <row r="10">
          <cell r="B10">
            <v>80</v>
          </cell>
          <cell r="C10">
            <v>76</v>
          </cell>
          <cell r="D10">
            <v>4</v>
          </cell>
          <cell r="E10">
            <v>80</v>
          </cell>
          <cell r="F10">
            <v>49</v>
          </cell>
          <cell r="G10">
            <v>19</v>
          </cell>
          <cell r="H10">
            <v>12</v>
          </cell>
          <cell r="I10">
            <v>18</v>
          </cell>
          <cell r="J10">
            <v>507</v>
          </cell>
          <cell r="L10">
            <v>2</v>
          </cell>
          <cell r="M10">
            <v>0</v>
          </cell>
          <cell r="N10">
            <v>1</v>
          </cell>
          <cell r="O10">
            <v>1</v>
          </cell>
          <cell r="P10">
            <v>62</v>
          </cell>
          <cell r="R10">
            <v>0</v>
          </cell>
          <cell r="S10">
            <v>38</v>
          </cell>
          <cell r="T10">
            <v>11</v>
          </cell>
          <cell r="U10">
            <v>1</v>
          </cell>
          <cell r="V10">
            <v>1</v>
          </cell>
          <cell r="W10">
            <v>29</v>
          </cell>
        </row>
        <row r="16">
          <cell r="C16">
            <v>0</v>
          </cell>
          <cell r="D16">
            <v>0</v>
          </cell>
          <cell r="F16">
            <v>0</v>
          </cell>
        </row>
        <row r="17">
          <cell r="C17">
            <v>147</v>
          </cell>
          <cell r="D17">
            <v>51</v>
          </cell>
          <cell r="F17">
            <v>3</v>
          </cell>
        </row>
        <row r="18">
          <cell r="C18">
            <v>46</v>
          </cell>
          <cell r="D18">
            <v>26</v>
          </cell>
          <cell r="F18">
            <v>2</v>
          </cell>
        </row>
        <row r="19">
          <cell r="C19">
            <v>0</v>
          </cell>
          <cell r="D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M22">
            <v>67</v>
          </cell>
        </row>
        <row r="23">
          <cell r="C23">
            <v>10</v>
          </cell>
          <cell r="D23">
            <v>4</v>
          </cell>
          <cell r="F23">
            <v>0</v>
          </cell>
          <cell r="M23">
            <v>79</v>
          </cell>
        </row>
        <row r="24">
          <cell r="C24">
            <v>9</v>
          </cell>
          <cell r="D24">
            <v>3</v>
          </cell>
          <cell r="F24">
            <v>0</v>
          </cell>
          <cell r="M24">
            <v>0</v>
          </cell>
        </row>
        <row r="25">
          <cell r="C25">
            <v>3</v>
          </cell>
          <cell r="D25">
            <v>1</v>
          </cell>
          <cell r="F25">
            <v>0</v>
          </cell>
          <cell r="M25">
            <v>3</v>
          </cell>
        </row>
        <row r="26">
          <cell r="C26">
            <v>0</v>
          </cell>
          <cell r="D26">
            <v>0</v>
          </cell>
          <cell r="F26">
            <v>0</v>
          </cell>
          <cell r="M26">
            <v>67</v>
          </cell>
        </row>
        <row r="27">
          <cell r="C27">
            <v>1</v>
          </cell>
          <cell r="D27">
            <v>0</v>
          </cell>
          <cell r="F27">
            <v>0</v>
          </cell>
          <cell r="M27">
            <v>0</v>
          </cell>
        </row>
        <row r="28">
          <cell r="M28">
            <v>0</v>
          </cell>
        </row>
      </sheetData>
      <sheetData sheetId="1">
        <row r="3">
          <cell r="B3">
            <v>9</v>
          </cell>
          <cell r="C3">
            <v>9</v>
          </cell>
          <cell r="D3">
            <v>0</v>
          </cell>
          <cell r="E3">
            <v>6</v>
          </cell>
          <cell r="F3">
            <v>6</v>
          </cell>
          <cell r="G3">
            <v>2</v>
          </cell>
          <cell r="H3">
            <v>2</v>
          </cell>
          <cell r="I3">
            <v>2</v>
          </cell>
          <cell r="J3">
            <v>46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4</v>
          </cell>
          <cell r="T3">
            <v>2</v>
          </cell>
          <cell r="U3">
            <v>0</v>
          </cell>
          <cell r="V3">
            <v>0</v>
          </cell>
          <cell r="W3">
            <v>0</v>
          </cell>
        </row>
        <row r="4">
          <cell r="B4">
            <v>12</v>
          </cell>
          <cell r="C4">
            <v>12</v>
          </cell>
          <cell r="D4">
            <v>0</v>
          </cell>
          <cell r="E4">
            <v>12</v>
          </cell>
          <cell r="F4">
            <v>6</v>
          </cell>
          <cell r="G4">
            <v>4</v>
          </cell>
          <cell r="H4">
            <v>0</v>
          </cell>
          <cell r="I4">
            <v>2</v>
          </cell>
          <cell r="J4">
            <v>24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R4">
            <v>0</v>
          </cell>
          <cell r="S4">
            <v>3</v>
          </cell>
          <cell r="T4">
            <v>3</v>
          </cell>
          <cell r="U4">
            <v>0</v>
          </cell>
          <cell r="V4">
            <v>0</v>
          </cell>
          <cell r="W4">
            <v>6</v>
          </cell>
        </row>
        <row r="5">
          <cell r="B5">
            <v>20</v>
          </cell>
          <cell r="C5">
            <v>17</v>
          </cell>
          <cell r="D5">
            <v>3</v>
          </cell>
          <cell r="E5">
            <v>13</v>
          </cell>
          <cell r="F5">
            <v>4</v>
          </cell>
          <cell r="G5">
            <v>1</v>
          </cell>
          <cell r="H5">
            <v>1</v>
          </cell>
          <cell r="I5">
            <v>2</v>
          </cell>
          <cell r="J5">
            <v>34</v>
          </cell>
          <cell r="L5">
            <v>2</v>
          </cell>
          <cell r="M5">
            <v>2</v>
          </cell>
          <cell r="N5">
            <v>0</v>
          </cell>
          <cell r="O5">
            <v>0</v>
          </cell>
          <cell r="P5">
            <v>32</v>
          </cell>
          <cell r="R5">
            <v>0</v>
          </cell>
          <cell r="S5">
            <v>1</v>
          </cell>
          <cell r="T5">
            <v>3</v>
          </cell>
          <cell r="U5">
            <v>0</v>
          </cell>
          <cell r="V5">
            <v>2</v>
          </cell>
          <cell r="W5">
            <v>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B7">
            <v>2</v>
          </cell>
          <cell r="C7">
            <v>2</v>
          </cell>
          <cell r="D7">
            <v>0</v>
          </cell>
          <cell r="E7">
            <v>2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</v>
          </cell>
          <cell r="U7">
            <v>0</v>
          </cell>
          <cell r="V7">
            <v>0</v>
          </cell>
          <cell r="W7">
            <v>1</v>
          </cell>
        </row>
        <row r="8">
          <cell r="B8">
            <v>27</v>
          </cell>
          <cell r="C8">
            <v>25</v>
          </cell>
          <cell r="D8">
            <v>2</v>
          </cell>
          <cell r="E8">
            <v>20</v>
          </cell>
          <cell r="F8">
            <v>12</v>
          </cell>
          <cell r="G8">
            <v>3</v>
          </cell>
          <cell r="H8">
            <v>2</v>
          </cell>
          <cell r="I8">
            <v>7</v>
          </cell>
          <cell r="J8">
            <v>147</v>
          </cell>
          <cell r="L8">
            <v>4</v>
          </cell>
          <cell r="M8">
            <v>2</v>
          </cell>
          <cell r="N8">
            <v>0</v>
          </cell>
          <cell r="O8">
            <v>2</v>
          </cell>
          <cell r="P8">
            <v>138</v>
          </cell>
          <cell r="R8">
            <v>0</v>
          </cell>
          <cell r="S8">
            <v>8</v>
          </cell>
          <cell r="T8">
            <v>4</v>
          </cell>
          <cell r="U8">
            <v>2</v>
          </cell>
          <cell r="V8">
            <v>2</v>
          </cell>
          <cell r="W8">
            <v>4</v>
          </cell>
        </row>
        <row r="9">
          <cell r="B9">
            <v>58</v>
          </cell>
          <cell r="C9">
            <v>52</v>
          </cell>
          <cell r="D9">
            <v>6</v>
          </cell>
          <cell r="E9">
            <v>25</v>
          </cell>
          <cell r="F9">
            <v>18</v>
          </cell>
          <cell r="G9">
            <v>5</v>
          </cell>
          <cell r="H9">
            <v>0</v>
          </cell>
          <cell r="I9">
            <v>13</v>
          </cell>
          <cell r="J9">
            <v>250</v>
          </cell>
          <cell r="L9">
            <v>2</v>
          </cell>
          <cell r="M9">
            <v>0</v>
          </cell>
          <cell r="N9">
            <v>0</v>
          </cell>
          <cell r="O9">
            <v>2</v>
          </cell>
          <cell r="P9">
            <v>102</v>
          </cell>
          <cell r="R9">
            <v>0</v>
          </cell>
          <cell r="S9">
            <v>12</v>
          </cell>
          <cell r="T9">
            <v>6</v>
          </cell>
          <cell r="U9">
            <v>1</v>
          </cell>
          <cell r="V9">
            <v>1</v>
          </cell>
          <cell r="W9">
            <v>5</v>
          </cell>
        </row>
        <row r="10">
          <cell r="B10">
            <v>119</v>
          </cell>
          <cell r="C10">
            <v>112</v>
          </cell>
          <cell r="D10">
            <v>7</v>
          </cell>
          <cell r="E10">
            <v>75</v>
          </cell>
          <cell r="F10">
            <v>59</v>
          </cell>
          <cell r="G10">
            <v>28</v>
          </cell>
          <cell r="H10">
            <v>8</v>
          </cell>
          <cell r="I10">
            <v>23</v>
          </cell>
          <cell r="J10">
            <v>614</v>
          </cell>
          <cell r="L10">
            <v>1</v>
          </cell>
          <cell r="M10">
            <v>0</v>
          </cell>
          <cell r="N10">
            <v>0</v>
          </cell>
          <cell r="O10">
            <v>1</v>
          </cell>
          <cell r="P10">
            <v>57</v>
          </cell>
          <cell r="R10">
            <v>0</v>
          </cell>
          <cell r="S10">
            <v>42</v>
          </cell>
          <cell r="T10">
            <v>17</v>
          </cell>
          <cell r="U10">
            <v>1</v>
          </cell>
          <cell r="V10">
            <v>0</v>
          </cell>
          <cell r="W10">
            <v>15</v>
          </cell>
        </row>
        <row r="16">
          <cell r="C16">
            <v>0</v>
          </cell>
          <cell r="D16">
            <v>0</v>
          </cell>
          <cell r="F16">
            <v>0</v>
          </cell>
        </row>
        <row r="17">
          <cell r="C17">
            <v>130</v>
          </cell>
          <cell r="D17">
            <v>36</v>
          </cell>
          <cell r="F17">
            <v>4</v>
          </cell>
        </row>
        <row r="18">
          <cell r="C18">
            <v>72</v>
          </cell>
          <cell r="D18">
            <v>28</v>
          </cell>
          <cell r="F18">
            <v>0</v>
          </cell>
        </row>
        <row r="19">
          <cell r="C19">
            <v>1</v>
          </cell>
          <cell r="D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</row>
        <row r="21">
          <cell r="C21">
            <v>1</v>
          </cell>
          <cell r="D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M22">
            <v>61</v>
          </cell>
        </row>
        <row r="23">
          <cell r="C23">
            <v>21</v>
          </cell>
          <cell r="D23">
            <v>4</v>
          </cell>
          <cell r="F23">
            <v>0</v>
          </cell>
          <cell r="M23">
            <v>75</v>
          </cell>
        </row>
        <row r="24">
          <cell r="C24">
            <v>6</v>
          </cell>
          <cell r="D24">
            <v>1</v>
          </cell>
          <cell r="F24">
            <v>0</v>
          </cell>
          <cell r="M24">
            <v>3</v>
          </cell>
        </row>
        <row r="25">
          <cell r="C25">
            <v>15</v>
          </cell>
          <cell r="D25">
            <v>1</v>
          </cell>
          <cell r="F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M26">
            <v>108</v>
          </cell>
        </row>
        <row r="27">
          <cell r="C27">
            <v>1</v>
          </cell>
          <cell r="D27">
            <v>0</v>
          </cell>
          <cell r="F27">
            <v>0</v>
          </cell>
          <cell r="M27">
            <v>0</v>
          </cell>
        </row>
        <row r="28">
          <cell r="M28">
            <v>0</v>
          </cell>
        </row>
      </sheetData>
      <sheetData sheetId="2">
        <row r="3">
          <cell r="B3">
            <v>4</v>
          </cell>
          <cell r="C3">
            <v>4</v>
          </cell>
          <cell r="D3">
            <v>0</v>
          </cell>
          <cell r="E3">
            <v>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0</v>
          </cell>
          <cell r="T3">
            <v>1</v>
          </cell>
          <cell r="U3">
            <v>0</v>
          </cell>
          <cell r="V3">
            <v>0</v>
          </cell>
          <cell r="W3">
            <v>2</v>
          </cell>
        </row>
        <row r="4">
          <cell r="B4">
            <v>9</v>
          </cell>
          <cell r="C4">
            <v>9</v>
          </cell>
          <cell r="D4">
            <v>0</v>
          </cell>
          <cell r="E4">
            <v>6</v>
          </cell>
          <cell r="F4">
            <v>2</v>
          </cell>
          <cell r="G4">
            <v>2</v>
          </cell>
          <cell r="H4">
            <v>0</v>
          </cell>
          <cell r="I4">
            <v>0</v>
          </cell>
          <cell r="J4">
            <v>4</v>
          </cell>
          <cell r="L4">
            <v>1</v>
          </cell>
          <cell r="M4">
            <v>1</v>
          </cell>
          <cell r="N4">
            <v>0</v>
          </cell>
          <cell r="O4">
            <v>0</v>
          </cell>
          <cell r="P4">
            <v>1</v>
          </cell>
          <cell r="R4">
            <v>0</v>
          </cell>
          <cell r="S4">
            <v>0</v>
          </cell>
          <cell r="T4">
            <v>2</v>
          </cell>
          <cell r="U4">
            <v>0</v>
          </cell>
          <cell r="V4">
            <v>1</v>
          </cell>
          <cell r="W4">
            <v>3</v>
          </cell>
        </row>
        <row r="5">
          <cell r="B5">
            <v>10</v>
          </cell>
          <cell r="C5">
            <v>8</v>
          </cell>
          <cell r="D5">
            <v>2</v>
          </cell>
          <cell r="E5">
            <v>8</v>
          </cell>
          <cell r="F5">
            <v>4</v>
          </cell>
          <cell r="G5">
            <v>4</v>
          </cell>
          <cell r="H5">
            <v>0</v>
          </cell>
          <cell r="I5">
            <v>0</v>
          </cell>
          <cell r="J5">
            <v>8</v>
          </cell>
          <cell r="L5">
            <v>2</v>
          </cell>
          <cell r="M5">
            <v>1</v>
          </cell>
          <cell r="N5">
            <v>1</v>
          </cell>
          <cell r="O5">
            <v>0</v>
          </cell>
          <cell r="P5">
            <v>37</v>
          </cell>
          <cell r="R5">
            <v>0</v>
          </cell>
          <cell r="S5">
            <v>1</v>
          </cell>
          <cell r="T5">
            <v>3</v>
          </cell>
          <cell r="U5">
            <v>0</v>
          </cell>
          <cell r="V5">
            <v>2</v>
          </cell>
          <cell r="W5">
            <v>2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B7">
            <v>1</v>
          </cell>
          <cell r="C7">
            <v>1</v>
          </cell>
          <cell r="D7">
            <v>0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</v>
          </cell>
          <cell r="U7">
            <v>0</v>
          </cell>
          <cell r="V7">
            <v>0</v>
          </cell>
          <cell r="W7">
            <v>0</v>
          </cell>
        </row>
        <row r="8">
          <cell r="B8">
            <v>41</v>
          </cell>
          <cell r="C8">
            <v>40</v>
          </cell>
          <cell r="D8">
            <v>1</v>
          </cell>
          <cell r="E8">
            <v>32</v>
          </cell>
          <cell r="F8">
            <v>23</v>
          </cell>
          <cell r="G8">
            <v>14</v>
          </cell>
          <cell r="H8">
            <v>4</v>
          </cell>
          <cell r="I8">
            <v>5</v>
          </cell>
          <cell r="J8">
            <v>137</v>
          </cell>
          <cell r="L8">
            <v>1</v>
          </cell>
          <cell r="M8">
            <v>1</v>
          </cell>
          <cell r="N8">
            <v>0</v>
          </cell>
          <cell r="O8">
            <v>0</v>
          </cell>
          <cell r="P8">
            <v>17</v>
          </cell>
          <cell r="R8">
            <v>0</v>
          </cell>
          <cell r="S8">
            <v>12</v>
          </cell>
          <cell r="T8">
            <v>11</v>
          </cell>
          <cell r="U8">
            <v>1</v>
          </cell>
          <cell r="V8">
            <v>0</v>
          </cell>
          <cell r="W8">
            <v>8</v>
          </cell>
        </row>
        <row r="9">
          <cell r="B9">
            <v>18</v>
          </cell>
          <cell r="C9">
            <v>18</v>
          </cell>
          <cell r="D9">
            <v>0</v>
          </cell>
          <cell r="E9">
            <v>19</v>
          </cell>
          <cell r="F9">
            <v>15</v>
          </cell>
          <cell r="G9">
            <v>4</v>
          </cell>
          <cell r="H9">
            <v>2</v>
          </cell>
          <cell r="I9">
            <v>9</v>
          </cell>
          <cell r="J9">
            <v>274</v>
          </cell>
          <cell r="L9">
            <v>2</v>
          </cell>
          <cell r="M9">
            <v>0</v>
          </cell>
          <cell r="N9">
            <v>0</v>
          </cell>
          <cell r="O9">
            <v>2</v>
          </cell>
          <cell r="P9">
            <v>153</v>
          </cell>
          <cell r="R9">
            <v>0</v>
          </cell>
          <cell r="S9">
            <v>7</v>
          </cell>
          <cell r="T9">
            <v>8</v>
          </cell>
          <cell r="U9">
            <v>2</v>
          </cell>
          <cell r="V9">
            <v>0</v>
          </cell>
          <cell r="W9">
            <v>2</v>
          </cell>
        </row>
        <row r="10">
          <cell r="B10">
            <v>114</v>
          </cell>
          <cell r="C10">
            <v>110</v>
          </cell>
          <cell r="D10">
            <v>4</v>
          </cell>
          <cell r="E10">
            <v>79</v>
          </cell>
          <cell r="F10">
            <v>43</v>
          </cell>
          <cell r="G10">
            <v>19</v>
          </cell>
          <cell r="H10">
            <v>9</v>
          </cell>
          <cell r="I10">
            <v>15</v>
          </cell>
          <cell r="J10">
            <v>901</v>
          </cell>
          <cell r="L10">
            <v>7</v>
          </cell>
          <cell r="M10">
            <v>2</v>
          </cell>
          <cell r="N10">
            <v>2</v>
          </cell>
          <cell r="O10">
            <v>3</v>
          </cell>
          <cell r="P10">
            <v>275</v>
          </cell>
          <cell r="R10">
            <v>0</v>
          </cell>
          <cell r="S10">
            <v>33</v>
          </cell>
          <cell r="T10">
            <v>10</v>
          </cell>
          <cell r="U10">
            <v>4</v>
          </cell>
          <cell r="V10">
            <v>3</v>
          </cell>
          <cell r="W10">
            <v>29</v>
          </cell>
        </row>
        <row r="16">
          <cell r="C16">
            <v>0</v>
          </cell>
          <cell r="D16">
            <v>0</v>
          </cell>
          <cell r="F16">
            <v>0</v>
          </cell>
        </row>
        <row r="17">
          <cell r="C17">
            <v>110</v>
          </cell>
          <cell r="D17">
            <v>25</v>
          </cell>
          <cell r="F17">
            <v>5</v>
          </cell>
        </row>
        <row r="18">
          <cell r="C18">
            <v>53</v>
          </cell>
          <cell r="D18">
            <v>19</v>
          </cell>
          <cell r="F18">
            <v>2</v>
          </cell>
        </row>
        <row r="19">
          <cell r="C19">
            <v>2</v>
          </cell>
          <cell r="D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M22">
            <v>59</v>
          </cell>
        </row>
        <row r="23">
          <cell r="C23">
            <v>7</v>
          </cell>
          <cell r="D23">
            <v>2</v>
          </cell>
          <cell r="F23">
            <v>0</v>
          </cell>
          <cell r="M23">
            <v>67</v>
          </cell>
        </row>
        <row r="24">
          <cell r="C24">
            <v>7</v>
          </cell>
          <cell r="D24">
            <v>1</v>
          </cell>
          <cell r="F24">
            <v>0</v>
          </cell>
          <cell r="M24">
            <v>0</v>
          </cell>
        </row>
        <row r="25">
          <cell r="C25">
            <v>17</v>
          </cell>
          <cell r="D25">
            <v>6</v>
          </cell>
          <cell r="F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M26">
            <v>71</v>
          </cell>
        </row>
        <row r="27">
          <cell r="C27">
            <v>1</v>
          </cell>
          <cell r="D27">
            <v>0</v>
          </cell>
          <cell r="F27">
            <v>0</v>
          </cell>
          <cell r="M27">
            <v>0</v>
          </cell>
        </row>
        <row r="28">
          <cell r="M28">
            <v>0</v>
          </cell>
        </row>
      </sheetData>
      <sheetData sheetId="3">
        <row r="3">
          <cell r="B3">
            <v>9</v>
          </cell>
          <cell r="C3">
            <v>9</v>
          </cell>
          <cell r="D3">
            <v>0</v>
          </cell>
          <cell r="E3">
            <v>4</v>
          </cell>
          <cell r="F3">
            <v>4</v>
          </cell>
          <cell r="G3">
            <v>3</v>
          </cell>
          <cell r="H3">
            <v>1</v>
          </cell>
          <cell r="I3">
            <v>0</v>
          </cell>
          <cell r="J3">
            <v>9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3</v>
          </cell>
          <cell r="T3">
            <v>1</v>
          </cell>
          <cell r="U3">
            <v>0</v>
          </cell>
          <cell r="V3">
            <v>0</v>
          </cell>
          <cell r="W3">
            <v>0</v>
          </cell>
        </row>
        <row r="4">
          <cell r="B4">
            <v>13</v>
          </cell>
          <cell r="C4">
            <v>11</v>
          </cell>
          <cell r="D4">
            <v>2</v>
          </cell>
          <cell r="E4">
            <v>8</v>
          </cell>
          <cell r="F4">
            <v>6</v>
          </cell>
          <cell r="G4">
            <v>4</v>
          </cell>
          <cell r="H4">
            <v>2</v>
          </cell>
          <cell r="I4">
            <v>0</v>
          </cell>
          <cell r="J4">
            <v>26</v>
          </cell>
          <cell r="L4">
            <v>1</v>
          </cell>
          <cell r="M4">
            <v>1</v>
          </cell>
          <cell r="N4">
            <v>0</v>
          </cell>
          <cell r="O4">
            <v>0</v>
          </cell>
          <cell r="P4">
            <v>14</v>
          </cell>
          <cell r="R4">
            <v>0</v>
          </cell>
          <cell r="S4">
            <v>0</v>
          </cell>
          <cell r="T4">
            <v>6</v>
          </cell>
          <cell r="U4">
            <v>1</v>
          </cell>
          <cell r="V4">
            <v>0</v>
          </cell>
          <cell r="W4">
            <v>1</v>
          </cell>
        </row>
        <row r="5">
          <cell r="B5">
            <v>26</v>
          </cell>
          <cell r="C5">
            <v>25</v>
          </cell>
          <cell r="D5">
            <v>1</v>
          </cell>
          <cell r="E5">
            <v>10</v>
          </cell>
          <cell r="F5">
            <v>9</v>
          </cell>
          <cell r="G5">
            <v>7</v>
          </cell>
          <cell r="H5">
            <v>1</v>
          </cell>
          <cell r="I5">
            <v>1</v>
          </cell>
          <cell r="J5">
            <v>43</v>
          </cell>
          <cell r="L5">
            <v>1</v>
          </cell>
          <cell r="M5">
            <v>0</v>
          </cell>
          <cell r="N5">
            <v>1</v>
          </cell>
          <cell r="O5">
            <v>0</v>
          </cell>
          <cell r="P5">
            <v>35</v>
          </cell>
          <cell r="R5">
            <v>0</v>
          </cell>
          <cell r="S5">
            <v>4</v>
          </cell>
          <cell r="T5">
            <v>5</v>
          </cell>
          <cell r="U5">
            <v>0</v>
          </cell>
          <cell r="V5">
            <v>1</v>
          </cell>
          <cell r="W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B7">
            <v>1</v>
          </cell>
          <cell r="C7">
            <v>1</v>
          </cell>
          <cell r="D7">
            <v>0</v>
          </cell>
          <cell r="E7">
            <v>1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  <cell r="J7">
            <v>16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B8">
            <v>37</v>
          </cell>
          <cell r="C8">
            <v>37</v>
          </cell>
          <cell r="D8">
            <v>0</v>
          </cell>
          <cell r="E8">
            <v>16</v>
          </cell>
          <cell r="F8">
            <v>12</v>
          </cell>
          <cell r="G8">
            <v>9</v>
          </cell>
          <cell r="H8">
            <v>1</v>
          </cell>
          <cell r="I8">
            <v>2</v>
          </cell>
          <cell r="J8">
            <v>83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  <cell r="S8">
            <v>8</v>
          </cell>
          <cell r="T8">
            <v>4</v>
          </cell>
          <cell r="U8">
            <v>0</v>
          </cell>
          <cell r="V8">
            <v>0</v>
          </cell>
          <cell r="W8">
            <v>4</v>
          </cell>
        </row>
        <row r="9">
          <cell r="B9">
            <v>41</v>
          </cell>
          <cell r="C9">
            <v>39</v>
          </cell>
          <cell r="D9">
            <v>2</v>
          </cell>
          <cell r="E9">
            <v>13</v>
          </cell>
          <cell r="F9">
            <v>11</v>
          </cell>
          <cell r="G9">
            <v>8</v>
          </cell>
          <cell r="H9">
            <v>0</v>
          </cell>
          <cell r="I9">
            <v>3</v>
          </cell>
          <cell r="J9">
            <v>111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5</v>
          </cell>
          <cell r="T9">
            <v>6</v>
          </cell>
          <cell r="U9">
            <v>0</v>
          </cell>
          <cell r="V9">
            <v>0</v>
          </cell>
          <cell r="W9">
            <v>2</v>
          </cell>
        </row>
        <row r="10">
          <cell r="B10">
            <v>104</v>
          </cell>
          <cell r="C10">
            <v>97</v>
          </cell>
          <cell r="D10">
            <v>7</v>
          </cell>
          <cell r="E10">
            <v>58</v>
          </cell>
          <cell r="F10">
            <v>56</v>
          </cell>
          <cell r="G10">
            <v>20</v>
          </cell>
          <cell r="H10">
            <v>11</v>
          </cell>
          <cell r="I10">
            <v>25</v>
          </cell>
          <cell r="J10">
            <v>874</v>
          </cell>
          <cell r="L10">
            <v>2</v>
          </cell>
          <cell r="M10">
            <v>1</v>
          </cell>
          <cell r="N10">
            <v>1</v>
          </cell>
          <cell r="O10">
            <v>0</v>
          </cell>
          <cell r="P10">
            <v>32</v>
          </cell>
          <cell r="R10">
            <v>0</v>
          </cell>
          <cell r="S10">
            <v>38</v>
          </cell>
          <cell r="T10">
            <v>18</v>
          </cell>
          <cell r="U10">
            <v>2</v>
          </cell>
          <cell r="V10">
            <v>0</v>
          </cell>
          <cell r="W10">
            <v>0</v>
          </cell>
        </row>
        <row r="16">
          <cell r="C16">
            <v>0</v>
          </cell>
          <cell r="D16">
            <v>0</v>
          </cell>
          <cell r="F16">
            <v>0</v>
          </cell>
        </row>
        <row r="17">
          <cell r="C17">
            <v>145</v>
          </cell>
          <cell r="D17">
            <v>25</v>
          </cell>
          <cell r="F17">
            <v>3</v>
          </cell>
        </row>
        <row r="18">
          <cell r="C18">
            <v>53</v>
          </cell>
          <cell r="D18">
            <v>17</v>
          </cell>
          <cell r="F18">
            <v>0</v>
          </cell>
        </row>
        <row r="19">
          <cell r="C19">
            <v>3</v>
          </cell>
          <cell r="D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M22">
            <v>59</v>
          </cell>
        </row>
        <row r="23">
          <cell r="C23">
            <v>14</v>
          </cell>
          <cell r="D23">
            <v>5</v>
          </cell>
          <cell r="F23">
            <v>0</v>
          </cell>
          <cell r="M23">
            <v>85</v>
          </cell>
        </row>
        <row r="24">
          <cell r="C24">
            <v>2</v>
          </cell>
          <cell r="D24">
            <v>1</v>
          </cell>
          <cell r="F24">
            <v>0</v>
          </cell>
          <cell r="M24">
            <v>1</v>
          </cell>
        </row>
        <row r="25">
          <cell r="C25">
            <v>13</v>
          </cell>
          <cell r="D25">
            <v>10</v>
          </cell>
          <cell r="F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M26">
            <v>86</v>
          </cell>
        </row>
        <row r="27">
          <cell r="C27">
            <v>1</v>
          </cell>
          <cell r="D27">
            <v>1</v>
          </cell>
          <cell r="F27">
            <v>0</v>
          </cell>
          <cell r="M27">
            <v>0</v>
          </cell>
        </row>
        <row r="28">
          <cell r="M28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A2" sqref="A2"/>
    </sheetView>
  </sheetViews>
  <sheetFormatPr defaultRowHeight="15" x14ac:dyDescent="0.25"/>
  <cols>
    <col min="1" max="1" width="43.28515625" customWidth="1"/>
    <col min="2" max="3" width="13" customWidth="1"/>
    <col min="4" max="4" width="13.7109375" customWidth="1"/>
    <col min="5" max="5" width="12.5703125" customWidth="1"/>
    <col min="6" max="6" width="12.42578125" customWidth="1"/>
    <col min="7" max="7" width="11" customWidth="1"/>
    <col min="8" max="8" width="12.28515625" customWidth="1"/>
    <col min="9" max="9" width="13.140625" customWidth="1"/>
    <col min="10" max="10" width="13.42578125" customWidth="1"/>
    <col min="11" max="11" width="11.85546875" customWidth="1"/>
    <col min="12" max="12" width="10.7109375" customWidth="1"/>
    <col min="13" max="13" width="10.42578125" customWidth="1"/>
    <col min="14" max="14" width="11.42578125" customWidth="1"/>
    <col min="15" max="15" width="11.140625" customWidth="1"/>
    <col min="16" max="16" width="12.85546875" customWidth="1"/>
    <col min="17" max="17" width="11.42578125" customWidth="1"/>
    <col min="18" max="18" width="12.7109375" customWidth="1"/>
    <col min="21" max="21" width="10" customWidth="1"/>
    <col min="22" max="22" width="10.42578125" customWidth="1"/>
    <col min="23" max="23" width="12.7109375" customWidth="1"/>
  </cols>
  <sheetData>
    <row r="1" spans="1:25" ht="18.75" x14ac:dyDescent="0.3">
      <c r="A1" s="1" t="s">
        <v>0</v>
      </c>
      <c r="B1" s="2" t="s">
        <v>1</v>
      </c>
      <c r="C1" s="2"/>
      <c r="D1" s="2"/>
      <c r="E1" s="3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5" t="s">
        <v>3</v>
      </c>
      <c r="V1" s="5"/>
      <c r="W1" s="5"/>
      <c r="X1" s="6"/>
      <c r="Y1" s="6"/>
    </row>
    <row r="2" spans="1:25" ht="63.75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8" t="s">
        <v>15</v>
      </c>
      <c r="M2" s="8" t="s">
        <v>16</v>
      </c>
      <c r="N2" s="8" t="s">
        <v>17</v>
      </c>
      <c r="O2" s="12" t="s">
        <v>18</v>
      </c>
      <c r="P2" s="12" t="s">
        <v>19</v>
      </c>
      <c r="Q2" s="13" t="s">
        <v>20</v>
      </c>
      <c r="R2" s="12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14"/>
    </row>
    <row r="3" spans="1:25" x14ac:dyDescent="0.25">
      <c r="A3" s="15" t="s">
        <v>27</v>
      </c>
      <c r="B3" s="15">
        <f>SUM('[1]Quarter 1'!B3+'[1]Quarter 2'!B3+'[1]Quarter 3'!B3+'[1]Quarter 4'!B3)</f>
        <v>29</v>
      </c>
      <c r="C3" s="15">
        <f>SUM('[1]Quarter 1'!C3+'[1]Quarter 2'!C3+'[1]Quarter 3'!C3+'[1]Quarter 4'!C3)</f>
        <v>29</v>
      </c>
      <c r="D3" s="15">
        <f>SUM('[1]Quarter 1'!D3+'[1]Quarter 2'!D3+'[1]Quarter 3'!D3+'[1]Quarter 4'!D3)</f>
        <v>0</v>
      </c>
      <c r="E3" s="15">
        <f>SUM('[1]Quarter 1'!E3+'[1]Quarter 2'!E3+'[1]Quarter 3'!E3+'[1]Quarter 4'!E3)</f>
        <v>23</v>
      </c>
      <c r="F3" s="15">
        <f>SUM('[1]Quarter 1'!F3+'[1]Quarter 2'!F3+'[1]Quarter 3'!F3+'[1]Quarter 4'!F3)</f>
        <v>18</v>
      </c>
      <c r="G3" s="15">
        <f>SUM('[1]Quarter 1'!G3+'[1]Quarter 2'!G3+'[1]Quarter 3'!G3+'[1]Quarter 4'!G3)</f>
        <v>10</v>
      </c>
      <c r="H3" s="15">
        <f>SUM('[1]Quarter 1'!H3+'[1]Quarter 2'!H3+'[1]Quarter 3'!H3+'[1]Quarter 4'!H3)</f>
        <v>6</v>
      </c>
      <c r="I3" s="15">
        <f>SUM('[1]Quarter 1'!I3+'[1]Quarter 2'!I3+'[1]Quarter 3'!I3+'[1]Quarter 4'!I3)</f>
        <v>2</v>
      </c>
      <c r="J3" s="15">
        <f>SUM('[1]Quarter 1'!J3+'[1]Quarter 2'!J3+'[1]Quarter 3'!J3+'[1]Quarter 4'!J3)</f>
        <v>87</v>
      </c>
      <c r="K3" s="16">
        <f>IFERROR(J3/F3,0)</f>
        <v>4.833333333333333</v>
      </c>
      <c r="L3" s="15">
        <f>SUM('[1]Quarter 1'!L3+'[1]Quarter 2'!L3+'[1]Quarter 3'!L3+'[1]Quarter 4'!L3)</f>
        <v>0</v>
      </c>
      <c r="M3" s="15">
        <f>SUM('[1]Quarter 1'!M3+'[1]Quarter 2'!M3+'[1]Quarter 3'!M3+'[1]Quarter 4'!M3)</f>
        <v>0</v>
      </c>
      <c r="N3" s="15">
        <f>SUM('[1]Quarter 1'!N3+'[1]Quarter 2'!N3+'[1]Quarter 3'!N3+'[1]Quarter 4'!N3)</f>
        <v>0</v>
      </c>
      <c r="O3" s="15">
        <f>SUM('[1]Quarter 1'!O3+'[1]Quarter 2'!O3+'[1]Quarter 3'!O3+'[1]Quarter 4'!O3)</f>
        <v>0</v>
      </c>
      <c r="P3" s="15">
        <f>SUM('[1]Quarter 1'!P3+'[1]Quarter 2'!P3+'[1]Quarter 3'!P3+'[1]Quarter 4'!P3)</f>
        <v>0</v>
      </c>
      <c r="Q3" s="15">
        <f>IFERROR(P3/L3,0)</f>
        <v>0</v>
      </c>
      <c r="R3" s="15">
        <f>SUM('[1]Quarter 1'!R3+'[1]Quarter 2'!R3+'[1]Quarter 3'!R3+'[1]Quarter 4'!R3)</f>
        <v>0</v>
      </c>
      <c r="S3" s="15">
        <f>SUM('[1]Quarter 1'!S3+'[1]Quarter 2'!S3+'[1]Quarter 3'!S3+'[1]Quarter 4'!S3)</f>
        <v>11</v>
      </c>
      <c r="T3" s="15">
        <f>SUM('[1]Quarter 1'!T3+'[1]Quarter 2'!T3+'[1]Quarter 3'!T3+'[1]Quarter 4'!T3)</f>
        <v>7</v>
      </c>
      <c r="U3" s="15">
        <f>SUM('[1]Quarter 1'!U3+'[1]Quarter 2'!U3+'[1]Quarter 3'!U3+'[1]Quarter 4'!U3)</f>
        <v>0</v>
      </c>
      <c r="V3" s="15">
        <f>SUM('[1]Quarter 1'!V3+'[1]Quarter 2'!V3+'[1]Quarter 3'!V3+'[1]Quarter 4'!V3)</f>
        <v>0</v>
      </c>
      <c r="W3" s="15">
        <f>SUM('[1]Quarter 1'!W3+'[1]Quarter 2'!W3+'[1]Quarter 3'!W3+'[1]Quarter 4'!W3)</f>
        <v>5</v>
      </c>
      <c r="X3" s="14"/>
    </row>
    <row r="4" spans="1:25" x14ac:dyDescent="0.25">
      <c r="A4" s="15" t="s">
        <v>28</v>
      </c>
      <c r="B4" s="17">
        <f>SUM('[1]Quarter 1'!B4+'[1]Quarter 2'!B4+'[1]Quarter 3'!B4+'[1]Quarter 4'!B4)</f>
        <v>46</v>
      </c>
      <c r="C4" s="17">
        <f>SUM('[1]Quarter 1'!C4+'[1]Quarter 2'!C4+'[1]Quarter 3'!C4+'[1]Quarter 4'!C4)</f>
        <v>44</v>
      </c>
      <c r="D4" s="17">
        <f>SUM('[1]Quarter 1'!D4+'[1]Quarter 2'!D4+'[1]Quarter 3'!D4+'[1]Quarter 4'!D4)</f>
        <v>2</v>
      </c>
      <c r="E4" s="15">
        <f>SUM('[1]Quarter 1'!E4+'[1]Quarter 2'!E4+'[1]Quarter 3'!E4+'[1]Quarter 4'!E4)</f>
        <v>38</v>
      </c>
      <c r="F4" s="15">
        <f>SUM('[1]Quarter 1'!F4+'[1]Quarter 2'!F4+'[1]Quarter 3'!F4+'[1]Quarter 4'!F4)</f>
        <v>20</v>
      </c>
      <c r="G4" s="17">
        <f>SUM('[1]Quarter 1'!G4+'[1]Quarter 2'!G4+'[1]Quarter 3'!G4+'[1]Quarter 4'!G4)</f>
        <v>14</v>
      </c>
      <c r="H4" s="17">
        <f>SUM('[1]Quarter 1'!H4+'[1]Quarter 2'!H4+'[1]Quarter 3'!H4+'[1]Quarter 4'!H4)</f>
        <v>2</v>
      </c>
      <c r="I4" s="17">
        <f>SUM('[1]Quarter 1'!I4+'[1]Quarter 2'!I4+'[1]Quarter 3'!I4+'[1]Quarter 4'!I4)</f>
        <v>4</v>
      </c>
      <c r="J4" s="17">
        <f>SUM('[1]Quarter 1'!J4+'[1]Quarter 2'!J4+'[1]Quarter 3'!J4+'[1]Quarter 4'!J4)</f>
        <v>78</v>
      </c>
      <c r="K4" s="18">
        <f t="shared" ref="K4" si="0">IFERROR(J4/F4,0)</f>
        <v>3.9</v>
      </c>
      <c r="L4" s="17">
        <f>SUM('[1]Quarter 1'!L4+'[1]Quarter 2'!L4+'[1]Quarter 3'!L4+'[1]Quarter 4'!L4)</f>
        <v>2</v>
      </c>
      <c r="M4" s="17">
        <f>SUM('[1]Quarter 1'!M4+'[1]Quarter 2'!M4+'[1]Quarter 3'!M4+'[1]Quarter 4'!M4)</f>
        <v>2</v>
      </c>
      <c r="N4" s="17">
        <f>SUM('[1]Quarter 1'!N4+'[1]Quarter 2'!N4+'[1]Quarter 3'!N4+'[1]Quarter 4'!N4)</f>
        <v>0</v>
      </c>
      <c r="O4" s="17">
        <f>SUM('[1]Quarter 1'!O4+'[1]Quarter 2'!O4+'[1]Quarter 3'!O4+'[1]Quarter 4'!O4)</f>
        <v>0</v>
      </c>
      <c r="P4" s="17">
        <f>SUM('[1]Quarter 1'!P4+'[1]Quarter 2'!P4+'[1]Quarter 3'!P4+'[1]Quarter 4'!P4)</f>
        <v>15</v>
      </c>
      <c r="Q4" s="18">
        <f t="shared" ref="Q4" si="1">IFERROR(P4/L4,0)</f>
        <v>7.5</v>
      </c>
      <c r="R4" s="17">
        <f>SUM('[1]Quarter 1'!R4+'[1]Quarter 2'!R4+'[1]Quarter 3'!R4+'[1]Quarter 4'!R4)</f>
        <v>0</v>
      </c>
      <c r="S4" s="17">
        <f>SUM('[1]Quarter 1'!S4+'[1]Quarter 2'!S4+'[1]Quarter 3'!S4+'[1]Quarter 4'!S4)</f>
        <v>6</v>
      </c>
      <c r="T4" s="17">
        <f>SUM('[1]Quarter 1'!T4+'[1]Quarter 2'!T4+'[1]Quarter 3'!T4+'[1]Quarter 4'!T4)</f>
        <v>14</v>
      </c>
      <c r="U4" s="17">
        <f>SUM('[1]Quarter 1'!U4+'[1]Quarter 2'!U4+'[1]Quarter 3'!U4+'[1]Quarter 4'!U4)</f>
        <v>1</v>
      </c>
      <c r="V4" s="17">
        <f>SUM('[1]Quarter 1'!V4+'[1]Quarter 2'!V4+'[1]Quarter 3'!V4+'[1]Quarter 4'!V4)</f>
        <v>1</v>
      </c>
      <c r="W4" s="17">
        <f>SUM('[1]Quarter 1'!W4+'[1]Quarter 2'!W4+'[1]Quarter 3'!W4+'[1]Quarter 4'!W4)</f>
        <v>16</v>
      </c>
      <c r="X4" s="19"/>
    </row>
    <row r="5" spans="1:25" x14ac:dyDescent="0.25">
      <c r="A5" s="15" t="s">
        <v>29</v>
      </c>
      <c r="B5" s="15">
        <f>SUM('[1]Quarter 1'!B5+'[1]Quarter 2'!B5+'[1]Quarter 3'!B5+'[1]Quarter 4'!B5)</f>
        <v>81</v>
      </c>
      <c r="C5" s="15">
        <f>SUM('[1]Quarter 1'!C5+'[1]Quarter 2'!C5+'[1]Quarter 3'!C5+'[1]Quarter 4'!C5)</f>
        <v>73</v>
      </c>
      <c r="D5" s="15">
        <f>SUM('[1]Quarter 1'!D5+'[1]Quarter 2'!D5+'[1]Quarter 3'!D5+'[1]Quarter 4'!D5)</f>
        <v>8</v>
      </c>
      <c r="E5" s="15">
        <f>SUM('[1]Quarter 1'!E5+'[1]Quarter 2'!E5+'[1]Quarter 3'!E5+'[1]Quarter 4'!E5)</f>
        <v>59</v>
      </c>
      <c r="F5" s="15">
        <f>SUM('[1]Quarter 1'!F5+'[1]Quarter 2'!F5+'[1]Quarter 3'!F5+'[1]Quarter 4'!F5)</f>
        <v>34</v>
      </c>
      <c r="G5" s="15">
        <f>SUM('[1]Quarter 1'!G5+'[1]Quarter 2'!G5+'[1]Quarter 3'!G5+'[1]Quarter 4'!G5)</f>
        <v>21</v>
      </c>
      <c r="H5" s="15">
        <f>SUM('[1]Quarter 1'!H5+'[1]Quarter 2'!H5+'[1]Quarter 3'!H5+'[1]Quarter 4'!H5)</f>
        <v>4</v>
      </c>
      <c r="I5" s="15">
        <f>SUM('[1]Quarter 1'!I5+'[1]Quarter 2'!I5+'[1]Quarter 3'!I5+'[1]Quarter 4'!I5)</f>
        <v>9</v>
      </c>
      <c r="J5" s="15">
        <f>SUM('[1]Quarter 1'!J5+'[1]Quarter 2'!J5+'[1]Quarter 3'!J5+'[1]Quarter 4'!J5)</f>
        <v>249</v>
      </c>
      <c r="K5" s="16">
        <f>IFERROR(J5/F5,0)</f>
        <v>7.3235294117647056</v>
      </c>
      <c r="L5" s="15">
        <f>SUM('[1]Quarter 1'!L5+'[1]Quarter 2'!L5+'[1]Quarter 3'!L5+'[1]Quarter 4'!L5)</f>
        <v>6</v>
      </c>
      <c r="M5" s="15">
        <f>SUM('[1]Quarter 1'!M5+'[1]Quarter 2'!M5+'[1]Quarter 3'!M5+'[1]Quarter 4'!M5)</f>
        <v>4</v>
      </c>
      <c r="N5" s="15">
        <f>SUM('[1]Quarter 1'!N5+'[1]Quarter 2'!N5+'[1]Quarter 3'!N5+'[1]Quarter 4'!N5)</f>
        <v>2</v>
      </c>
      <c r="O5" s="15">
        <f>SUM('[1]Quarter 1'!O5+'[1]Quarter 2'!O5+'[1]Quarter 3'!O5+'[1]Quarter 4'!O5)</f>
        <v>0</v>
      </c>
      <c r="P5" s="15">
        <f>SUM('[1]Quarter 1'!P5+'[1]Quarter 2'!P5+'[1]Quarter 3'!P5+'[1]Quarter 4'!P5)</f>
        <v>114</v>
      </c>
      <c r="Q5" s="16">
        <f>IFERROR(P5/L5,0)</f>
        <v>19</v>
      </c>
      <c r="R5" s="15">
        <f>SUM('[1]Quarter 1'!R5+'[1]Quarter 2'!R5+'[1]Quarter 3'!R5+'[1]Quarter 4'!R5)</f>
        <v>0</v>
      </c>
      <c r="S5" s="15">
        <f>SUM('[1]Quarter 1'!S5+'[1]Quarter 2'!S5+'[1]Quarter 3'!S5+'[1]Quarter 4'!S5)</f>
        <v>11</v>
      </c>
      <c r="T5" s="15">
        <f>SUM('[1]Quarter 1'!T5+'[1]Quarter 2'!T5+'[1]Quarter 3'!T5+'[1]Quarter 4'!T5)</f>
        <v>23</v>
      </c>
      <c r="U5" s="15">
        <f>SUM('[1]Quarter 1'!U5+'[1]Quarter 2'!U5+'[1]Quarter 3'!U5+'[1]Quarter 4'!U5)</f>
        <v>1</v>
      </c>
      <c r="V5" s="15">
        <f>SUM('[1]Quarter 1'!V5+'[1]Quarter 2'!V5+'[1]Quarter 3'!V5+'[1]Quarter 4'!V5)</f>
        <v>5</v>
      </c>
      <c r="W5" s="15">
        <f>SUM('[1]Quarter 1'!W5+'[1]Quarter 2'!W5+'[1]Quarter 3'!W5+'[1]Quarter 4'!W5)</f>
        <v>19</v>
      </c>
      <c r="X5" s="19"/>
    </row>
    <row r="6" spans="1:25" x14ac:dyDescent="0.25">
      <c r="A6" s="20" t="s">
        <v>30</v>
      </c>
      <c r="B6" s="21">
        <f>SUM('[1]Quarter 1'!B6+'[1]Quarter 2'!B6+'[1]Quarter 3'!B6+'[1]Quarter 4'!B6)</f>
        <v>0</v>
      </c>
      <c r="C6" s="21">
        <f>SUM('[1]Quarter 1'!C6+'[1]Quarter 2'!C6+'[1]Quarter 3'!C6+'[1]Quarter 4'!C6)</f>
        <v>0</v>
      </c>
      <c r="D6" s="21">
        <f>SUM('[1]Quarter 1'!D6+'[1]Quarter 2'!D6+'[1]Quarter 3'!D6+'[1]Quarter 4'!D6)</f>
        <v>0</v>
      </c>
      <c r="E6" s="21">
        <f>SUM('[1]Quarter 1'!E6+'[1]Quarter 2'!E6+'[1]Quarter 3'!E6+'[1]Quarter 4'!E6)</f>
        <v>0</v>
      </c>
      <c r="F6" s="21">
        <f>SUM('[1]Quarter 1'!F6+'[1]Quarter 2'!F6+'[1]Quarter 3'!F6+'[1]Quarter 4'!F6)</f>
        <v>0</v>
      </c>
      <c r="G6" s="21">
        <f>SUM('[1]Quarter 1'!G6+'[1]Quarter 2'!G6+'[1]Quarter 3'!G6+'[1]Quarter 4'!G6)</f>
        <v>0</v>
      </c>
      <c r="H6" s="21">
        <f>SUM('[1]Quarter 1'!H6+'[1]Quarter 2'!H6+'[1]Quarter 3'!H6+'[1]Quarter 4'!H6)</f>
        <v>0</v>
      </c>
      <c r="I6" s="21">
        <f>SUM('[1]Quarter 1'!I6+'[1]Quarter 2'!I6+'[1]Quarter 3'!I6+'[1]Quarter 4'!I6)</f>
        <v>0</v>
      </c>
      <c r="J6" s="21">
        <f>SUM('[1]Quarter 1'!J6+'[1]Quarter 2'!J6+'[1]Quarter 3'!J6+'[1]Quarter 4'!J6)</f>
        <v>0</v>
      </c>
      <c r="K6" s="22">
        <f>IFERROR(J6/F6,0)</f>
        <v>0</v>
      </c>
      <c r="L6" s="21">
        <f>SUM('[1]Quarter 1'!L6+'[1]Quarter 2'!L6+'[1]Quarter 3'!L6+'[1]Quarter 4'!L6)</f>
        <v>0</v>
      </c>
      <c r="M6" s="21">
        <f>SUM('[1]Quarter 1'!M6+'[1]Quarter 2'!M6+'[1]Quarter 3'!M6+'[1]Quarter 4'!M6)</f>
        <v>0</v>
      </c>
      <c r="N6" s="21">
        <f>SUM('[1]Quarter 1'!N6+'[1]Quarter 2'!N6+'[1]Quarter 3'!N6+'[1]Quarter 4'!N6)</f>
        <v>0</v>
      </c>
      <c r="O6" s="21">
        <f>SUM('[1]Quarter 1'!O6+'[1]Quarter 2'!O6+'[1]Quarter 3'!O6+'[1]Quarter 4'!O6)</f>
        <v>0</v>
      </c>
      <c r="P6" s="21">
        <f>SUM('[1]Quarter 1'!P6+'[1]Quarter 2'!P6+'[1]Quarter 3'!P6+'[1]Quarter 4'!P6)</f>
        <v>0</v>
      </c>
      <c r="Q6" s="22">
        <f>IFERROR(P6/L6,0)</f>
        <v>0</v>
      </c>
      <c r="R6" s="21">
        <f>SUM('[1]Quarter 1'!R6+'[1]Quarter 2'!R6+'[1]Quarter 3'!R6+'[1]Quarter 4'!R6)</f>
        <v>0</v>
      </c>
      <c r="S6" s="21">
        <f>SUM('[1]Quarter 1'!S6+'[1]Quarter 2'!S6+'[1]Quarter 3'!S6+'[1]Quarter 4'!S6)</f>
        <v>0</v>
      </c>
      <c r="T6" s="21">
        <f>SUM('[1]Quarter 1'!T6+'[1]Quarter 2'!T6+'[1]Quarter 3'!T6+'[1]Quarter 4'!T6)</f>
        <v>0</v>
      </c>
      <c r="U6" s="21">
        <f>SUM('[1]Quarter 1'!U6+'[1]Quarter 2'!U6+'[1]Quarter 3'!U6+'[1]Quarter 4'!U6)</f>
        <v>0</v>
      </c>
      <c r="V6" s="21">
        <f>SUM('[1]Quarter 1'!V6+'[1]Quarter 2'!V6+'[1]Quarter 3'!V6+'[1]Quarter 4'!V6)</f>
        <v>0</v>
      </c>
      <c r="W6" s="21">
        <f>SUM('[1]Quarter 1'!W6+'[1]Quarter 2'!W6+'[1]Quarter 3'!W6+'[1]Quarter 4'!W6)</f>
        <v>0</v>
      </c>
      <c r="X6" s="19"/>
    </row>
    <row r="7" spans="1:25" x14ac:dyDescent="0.25">
      <c r="A7" s="23" t="s">
        <v>31</v>
      </c>
      <c r="B7" s="21">
        <f>SUM('[1]Quarter 1'!B7+'[1]Quarter 2'!B7+'[1]Quarter 3'!B7+'[1]Quarter 4'!B7)</f>
        <v>7</v>
      </c>
      <c r="C7" s="21">
        <f>SUM('[1]Quarter 1'!C7+'[1]Quarter 2'!C7+'[1]Quarter 3'!C7+'[1]Quarter 4'!C7)</f>
        <v>6</v>
      </c>
      <c r="D7" s="21">
        <f>SUM('[1]Quarter 1'!D7+'[1]Quarter 2'!D7+'[1]Quarter 3'!D7+'[1]Quarter 4'!D7)</f>
        <v>1</v>
      </c>
      <c r="E7" s="21">
        <f>SUM('[1]Quarter 1'!E7+'[1]Quarter 2'!E7+'[1]Quarter 3'!E7+'[1]Quarter 4'!E7)</f>
        <v>7</v>
      </c>
      <c r="F7" s="21">
        <f>SUM('[1]Quarter 1'!F7+'[1]Quarter 2'!F7+'[1]Quarter 3'!F7+'[1]Quarter 4'!F7)</f>
        <v>5</v>
      </c>
      <c r="G7" s="21">
        <f>SUM('[1]Quarter 1'!G7+'[1]Quarter 2'!G7+'[1]Quarter 3'!G7+'[1]Quarter 4'!G7)</f>
        <v>2</v>
      </c>
      <c r="H7" s="21">
        <f>SUM('[1]Quarter 1'!H7+'[1]Quarter 2'!H7+'[1]Quarter 3'!H7+'[1]Quarter 4'!H7)</f>
        <v>1</v>
      </c>
      <c r="I7" s="21">
        <f>SUM('[1]Quarter 1'!I7+'[1]Quarter 2'!I7+'[1]Quarter 3'!I7+'[1]Quarter 4'!I7)</f>
        <v>2</v>
      </c>
      <c r="J7" s="21">
        <f>SUM('[1]Quarter 1'!J7+'[1]Quarter 2'!J7+'[1]Quarter 3'!J7+'[1]Quarter 4'!J7)</f>
        <v>41</v>
      </c>
      <c r="K7" s="22">
        <f>IFERROR(J7/F7,0)</f>
        <v>8.1999999999999993</v>
      </c>
      <c r="L7" s="21">
        <f>SUM('[1]Quarter 1'!L7+'[1]Quarter 2'!L7+'[1]Quarter 3'!L7+'[1]Quarter 4'!L7)</f>
        <v>1</v>
      </c>
      <c r="M7" s="21">
        <f>SUM('[1]Quarter 1'!M7+'[1]Quarter 2'!M7+'[1]Quarter 3'!M7+'[1]Quarter 4'!M7)</f>
        <v>0</v>
      </c>
      <c r="N7" s="21">
        <f>SUM('[1]Quarter 1'!N7+'[1]Quarter 2'!N7+'[1]Quarter 3'!N7+'[1]Quarter 4'!N7)</f>
        <v>1</v>
      </c>
      <c r="O7" s="21">
        <f>SUM('[1]Quarter 1'!O7+'[1]Quarter 2'!O7+'[1]Quarter 3'!O7+'[1]Quarter 4'!O7)</f>
        <v>0</v>
      </c>
      <c r="P7" s="21">
        <f>SUM('[1]Quarter 1'!P7+'[1]Quarter 2'!P7+'[1]Quarter 3'!P7+'[1]Quarter 4'!P7)</f>
        <v>29</v>
      </c>
      <c r="Q7" s="22">
        <f>IFERROR(P7/L7,0)</f>
        <v>29</v>
      </c>
      <c r="R7" s="21">
        <f>SUM('[1]Quarter 1'!R7+'[1]Quarter 2'!R7+'[1]Quarter 3'!R7+'[1]Quarter 4'!R7)</f>
        <v>0</v>
      </c>
      <c r="S7" s="21">
        <f>SUM('[1]Quarter 1'!S7+'[1]Quarter 2'!S7+'[1]Quarter 3'!S7+'[1]Quarter 4'!S7)</f>
        <v>1</v>
      </c>
      <c r="T7" s="21">
        <f>SUM('[1]Quarter 1'!T7+'[1]Quarter 2'!T7+'[1]Quarter 3'!T7+'[1]Quarter 4'!T7)</f>
        <v>4</v>
      </c>
      <c r="U7" s="21">
        <f>SUM('[1]Quarter 1'!U7+'[1]Quarter 2'!U7+'[1]Quarter 3'!U7+'[1]Quarter 4'!U7)</f>
        <v>1</v>
      </c>
      <c r="V7" s="21">
        <f>SUM('[1]Quarter 1'!V7+'[1]Quarter 2'!V7+'[1]Quarter 3'!V7+'[1]Quarter 4'!V7)</f>
        <v>0</v>
      </c>
      <c r="W7" s="21">
        <f>SUM('[1]Quarter 1'!W7+'[1]Quarter 2'!W7+'[1]Quarter 3'!W7+'[1]Quarter 4'!W7)</f>
        <v>1</v>
      </c>
      <c r="X7" s="19"/>
    </row>
    <row r="8" spans="1:25" x14ac:dyDescent="0.25">
      <c r="A8" s="24" t="s">
        <v>32</v>
      </c>
      <c r="B8" s="25">
        <f>SUM('[1]Quarter 1'!B8+'[1]Quarter 2'!B8+'[1]Quarter 3'!B8+'[1]Quarter 4'!B8)</f>
        <v>135</v>
      </c>
      <c r="C8" s="25">
        <f>SUM('[1]Quarter 1'!C8+'[1]Quarter 2'!C8+'[1]Quarter 3'!C8+'[1]Quarter 4'!C8)</f>
        <v>129</v>
      </c>
      <c r="D8" s="25">
        <f>SUM('[1]Quarter 1'!D8+'[1]Quarter 2'!D8+'[1]Quarter 3'!D8+'[1]Quarter 4'!D8)</f>
        <v>6</v>
      </c>
      <c r="E8" s="25">
        <f>SUM('[1]Quarter 1'!E8+'[1]Quarter 2'!E8+'[1]Quarter 3'!E8+'[1]Quarter 4'!E8)</f>
        <v>96</v>
      </c>
      <c r="F8" s="25">
        <f>SUM('[1]Quarter 1'!F8+'[1]Quarter 2'!F8+'[1]Quarter 3'!F8+'[1]Quarter 4'!F8)</f>
        <v>64</v>
      </c>
      <c r="G8" s="25">
        <f>SUM('[1]Quarter 1'!G8+'[1]Quarter 2'!G8+'[1]Quarter 3'!G8+'[1]Quarter 4'!G8)</f>
        <v>34</v>
      </c>
      <c r="H8" s="25">
        <f>SUM('[1]Quarter 1'!H8+'[1]Quarter 2'!H8+'[1]Quarter 3'!H8+'[1]Quarter 4'!H8)</f>
        <v>11</v>
      </c>
      <c r="I8" s="25">
        <f>SUM('[1]Quarter 1'!I8+'[1]Quarter 2'!I8+'[1]Quarter 3'!I8+'[1]Quarter 4'!I8)</f>
        <v>19</v>
      </c>
      <c r="J8" s="25">
        <f>SUM('[1]Quarter 1'!J8+'[1]Quarter 2'!J8+'[1]Quarter 3'!J8+'[1]Quarter 4'!J8)</f>
        <v>544</v>
      </c>
      <c r="K8" s="26">
        <f>IFERROR(J8/F8,0)</f>
        <v>8.5</v>
      </c>
      <c r="L8" s="25">
        <f>SUM('[1]Quarter 1'!L8+'[1]Quarter 2'!L8+'[1]Quarter 3'!L8+'[1]Quarter 4'!L8)</f>
        <v>6</v>
      </c>
      <c r="M8" s="25">
        <f>SUM('[1]Quarter 1'!M8+'[1]Quarter 2'!M8+'[1]Quarter 3'!M8+'[1]Quarter 4'!M8)</f>
        <v>4</v>
      </c>
      <c r="N8" s="25">
        <f>SUM('[1]Quarter 1'!N8+'[1]Quarter 2'!N8+'[1]Quarter 3'!N8+'[1]Quarter 4'!N8)</f>
        <v>0</v>
      </c>
      <c r="O8" s="25">
        <f>SUM('[1]Quarter 1'!O8+'[1]Quarter 2'!O8+'[1]Quarter 3'!O8+'[1]Quarter 4'!O8)</f>
        <v>2</v>
      </c>
      <c r="P8" s="25">
        <f>SUM('[1]Quarter 1'!P8+'[1]Quarter 2'!P8+'[1]Quarter 3'!P8+'[1]Quarter 4'!P8)</f>
        <v>160</v>
      </c>
      <c r="Q8" s="26">
        <f t="shared" ref="Q8:Q10" si="2">IFERROR(P8/L8,0)</f>
        <v>26.666666666666668</v>
      </c>
      <c r="R8" s="25">
        <f>SUM('[1]Quarter 1'!R8+'[1]Quarter 2'!R8+'[1]Quarter 3'!R8+'[1]Quarter 4'!R8)</f>
        <v>0</v>
      </c>
      <c r="S8" s="25">
        <f>SUM('[1]Quarter 1'!S8+'[1]Quarter 2'!S8+'[1]Quarter 3'!S8+'[1]Quarter 4'!S8)</f>
        <v>39</v>
      </c>
      <c r="T8" s="25">
        <f>SUM('[1]Quarter 1'!T8+'[1]Quarter 2'!T8+'[1]Quarter 3'!T8+'[1]Quarter 4'!T8)</f>
        <v>25</v>
      </c>
      <c r="U8" s="25">
        <f>SUM('[1]Quarter 1'!U8+'[1]Quarter 2'!U8+'[1]Quarter 3'!U8+'[1]Quarter 4'!U8)</f>
        <v>4</v>
      </c>
      <c r="V8" s="25">
        <f>SUM('[1]Quarter 1'!V8+'[1]Quarter 2'!V8+'[1]Quarter 3'!V8+'[1]Quarter 4'!V8)</f>
        <v>2</v>
      </c>
      <c r="W8" s="25">
        <f>SUM('[1]Quarter 1'!W8+'[1]Quarter 2'!W8+'[1]Quarter 3'!W8+'[1]Quarter 4'!W8)</f>
        <v>26</v>
      </c>
      <c r="X8" s="19"/>
    </row>
    <row r="9" spans="1:25" x14ac:dyDescent="0.25">
      <c r="A9" s="25" t="s">
        <v>33</v>
      </c>
      <c r="B9" s="25">
        <f>SUM('[1]Quarter 1'!B9+'[1]Quarter 2'!B9+'[1]Quarter 3'!B9+'[1]Quarter 4'!B9)</f>
        <v>176</v>
      </c>
      <c r="C9" s="25">
        <f>SUM('[1]Quarter 1'!C9+'[1]Quarter 2'!C9+'[1]Quarter 3'!C9+'[1]Quarter 4'!C9)</f>
        <v>165</v>
      </c>
      <c r="D9" s="25">
        <f>SUM('[1]Quarter 1'!D9+'[1]Quarter 2'!D9+'[1]Quarter 3'!D9+'[1]Quarter 4'!D9)</f>
        <v>11</v>
      </c>
      <c r="E9" s="25">
        <f>SUM('[1]Quarter 1'!E9+'[1]Quarter 2'!E9+'[1]Quarter 3'!E9+'[1]Quarter 4'!E9)</f>
        <v>112</v>
      </c>
      <c r="F9" s="25">
        <f>SUM('[1]Quarter 1'!F9+'[1]Quarter 2'!F9+'[1]Quarter 3'!F9+'[1]Quarter 4'!F9)</f>
        <v>75</v>
      </c>
      <c r="G9" s="25">
        <f>SUM('[1]Quarter 1'!G9+'[1]Quarter 2'!G9+'[1]Quarter 3'!G9+'[1]Quarter 4'!G9)</f>
        <v>25</v>
      </c>
      <c r="H9" s="25">
        <f>SUM('[1]Quarter 1'!H9+'[1]Quarter 2'!H9+'[1]Quarter 3'!H9+'[1]Quarter 4'!H9)</f>
        <v>14</v>
      </c>
      <c r="I9" s="25">
        <f>SUM('[1]Quarter 1'!I9+'[1]Quarter 2'!I9+'[1]Quarter 3'!I9+'[1]Quarter 4'!I9)</f>
        <v>36</v>
      </c>
      <c r="J9" s="25">
        <f>SUM('[1]Quarter 1'!J9+'[1]Quarter 2'!J9+'[1]Quarter 3'!J9+'[1]Quarter 4'!J9)</f>
        <v>937</v>
      </c>
      <c r="K9" s="26">
        <f t="shared" ref="K9:K10" si="3">IFERROR(J9/F9,0)</f>
        <v>12.493333333333334</v>
      </c>
      <c r="L9" s="25">
        <f>SUM('[1]Quarter 1'!L9+'[1]Quarter 2'!L9+'[1]Quarter 3'!L9+'[1]Quarter 4'!L9)</f>
        <v>5</v>
      </c>
      <c r="M9" s="25">
        <f>SUM('[1]Quarter 1'!M9+'[1]Quarter 2'!M9+'[1]Quarter 3'!M9+'[1]Quarter 4'!M9)</f>
        <v>0</v>
      </c>
      <c r="N9" s="25">
        <f>SUM('[1]Quarter 1'!N9+'[1]Quarter 2'!N9+'[1]Quarter 3'!N9+'[1]Quarter 4'!N9)</f>
        <v>1</v>
      </c>
      <c r="O9" s="25">
        <f>SUM('[1]Quarter 1'!O9+'[1]Quarter 2'!O9+'[1]Quarter 3'!O9+'[1]Quarter 4'!O9)</f>
        <v>4</v>
      </c>
      <c r="P9" s="25">
        <f>SUM('[1]Quarter 1'!P9+'[1]Quarter 2'!P9+'[1]Quarter 3'!P9+'[1]Quarter 4'!P9)</f>
        <v>294</v>
      </c>
      <c r="Q9" s="26">
        <f t="shared" si="2"/>
        <v>58.8</v>
      </c>
      <c r="R9" s="25">
        <f>SUM('[1]Quarter 1'!R9+'[1]Quarter 2'!R9+'[1]Quarter 3'!R9+'[1]Quarter 4'!R9)</f>
        <v>0</v>
      </c>
      <c r="S9" s="25">
        <f>SUM('[1]Quarter 1'!S9+'[1]Quarter 2'!S9+'[1]Quarter 3'!S9+'[1]Quarter 4'!S9)</f>
        <v>48</v>
      </c>
      <c r="T9" s="25">
        <f>SUM('[1]Quarter 1'!T9+'[1]Quarter 2'!T9+'[1]Quarter 3'!T9+'[1]Quarter 4'!T9)</f>
        <v>27</v>
      </c>
      <c r="U9" s="25">
        <f>SUM('[1]Quarter 1'!U9+'[1]Quarter 2'!U9+'[1]Quarter 3'!U9+'[1]Quarter 4'!U9)</f>
        <v>4</v>
      </c>
      <c r="V9" s="25">
        <f>SUM('[1]Quarter 1'!V9+'[1]Quarter 2'!V9+'[1]Quarter 3'!V9+'[1]Quarter 4'!V9)</f>
        <v>1</v>
      </c>
      <c r="W9" s="25">
        <f>SUM('[1]Quarter 1'!W9+'[1]Quarter 2'!W9+'[1]Quarter 3'!W9+'[1]Quarter 4'!W9)</f>
        <v>32</v>
      </c>
      <c r="X9" s="19"/>
    </row>
    <row r="10" spans="1:25" x14ac:dyDescent="0.25">
      <c r="A10" s="24" t="s">
        <v>34</v>
      </c>
      <c r="B10" s="25">
        <f>SUM('[1]Quarter 1'!B10+'[1]Quarter 2'!B10+'[1]Quarter 3'!B10+'[1]Quarter 4'!B10)</f>
        <v>417</v>
      </c>
      <c r="C10" s="25">
        <f>SUM('[1]Quarter 1'!C10+'[1]Quarter 2'!C10+'[1]Quarter 3'!C10+'[1]Quarter 4'!C10)</f>
        <v>395</v>
      </c>
      <c r="D10" s="25">
        <f>SUM('[1]Quarter 1'!D10+'[1]Quarter 2'!D10+'[1]Quarter 3'!D10+'[1]Quarter 4'!D10)</f>
        <v>22</v>
      </c>
      <c r="E10" s="25">
        <f>SUM('[1]Quarter 1'!E10+'[1]Quarter 2'!E10+'[1]Quarter 3'!E10+'[1]Quarter 4'!E10)</f>
        <v>292</v>
      </c>
      <c r="F10" s="25">
        <f>SUM('[1]Quarter 1'!F10+'[1]Quarter 2'!F10+'[1]Quarter 3'!F10+'[1]Quarter 4'!F10)</f>
        <v>207</v>
      </c>
      <c r="G10" s="25">
        <f>SUM('[1]Quarter 1'!G10+'[1]Quarter 2'!G10+'[1]Quarter 3'!G10+'[1]Quarter 4'!G10)</f>
        <v>86</v>
      </c>
      <c r="H10" s="25">
        <f>SUM('[1]Quarter 1'!H10+'[1]Quarter 2'!H10+'[1]Quarter 3'!H10+'[1]Quarter 4'!H10)</f>
        <v>40</v>
      </c>
      <c r="I10" s="25">
        <f>SUM('[1]Quarter 1'!I10+'[1]Quarter 2'!I10+'[1]Quarter 3'!I10+'[1]Quarter 4'!I10)</f>
        <v>81</v>
      </c>
      <c r="J10" s="25">
        <f>SUM('[1]Quarter 1'!J10+'[1]Quarter 2'!J10+'[1]Quarter 3'!J10+'[1]Quarter 4'!J10)</f>
        <v>2896</v>
      </c>
      <c r="K10" s="26">
        <f t="shared" si="3"/>
        <v>13.990338164251208</v>
      </c>
      <c r="L10" s="25">
        <f>SUM('[1]Quarter 1'!L10+'[1]Quarter 2'!L10+'[1]Quarter 3'!L10+'[1]Quarter 4'!L10)</f>
        <v>12</v>
      </c>
      <c r="M10" s="25">
        <f>SUM('[1]Quarter 1'!M10+'[1]Quarter 2'!M10+'[1]Quarter 3'!M10+'[1]Quarter 4'!M10)</f>
        <v>3</v>
      </c>
      <c r="N10" s="25">
        <f>SUM('[1]Quarter 1'!N10+'[1]Quarter 2'!N10+'[1]Quarter 3'!N10+'[1]Quarter 4'!N10)</f>
        <v>4</v>
      </c>
      <c r="O10" s="25">
        <f>SUM('[1]Quarter 1'!O10+'[1]Quarter 2'!O10+'[1]Quarter 3'!O10+'[1]Quarter 4'!O10)</f>
        <v>5</v>
      </c>
      <c r="P10" s="25">
        <f>SUM('[1]Quarter 1'!P10+'[1]Quarter 2'!P10+'[1]Quarter 3'!P10+'[1]Quarter 4'!P10)</f>
        <v>426</v>
      </c>
      <c r="Q10" s="26">
        <f t="shared" si="2"/>
        <v>35.5</v>
      </c>
      <c r="R10" s="25">
        <f>SUM('[1]Quarter 1'!R10+'[1]Quarter 2'!R10+'[1]Quarter 3'!R10+'[1]Quarter 4'!R10)</f>
        <v>0</v>
      </c>
      <c r="S10" s="25">
        <f>SUM('[1]Quarter 1'!S10+'[1]Quarter 2'!S10+'[1]Quarter 3'!S10+'[1]Quarter 4'!S10)</f>
        <v>151</v>
      </c>
      <c r="T10" s="25">
        <f>SUM('[1]Quarter 1'!T10+'[1]Quarter 2'!T10+'[1]Quarter 3'!T10+'[1]Quarter 4'!T10)</f>
        <v>56</v>
      </c>
      <c r="U10" s="25">
        <f>SUM('[1]Quarter 1'!U10+'[1]Quarter 2'!U10+'[1]Quarter 3'!U10+'[1]Quarter 4'!U10)</f>
        <v>8</v>
      </c>
      <c r="V10" s="25">
        <f>SUM('[1]Quarter 1'!V10+'[1]Quarter 2'!V10+'[1]Quarter 3'!V10+'[1]Quarter 4'!V10)</f>
        <v>4</v>
      </c>
      <c r="W10" s="25">
        <f>SUM('[1]Quarter 1'!W10+'[1]Quarter 2'!W10+'[1]Quarter 3'!W10+'[1]Quarter 4'!W10)</f>
        <v>73</v>
      </c>
      <c r="X10" s="19"/>
    </row>
    <row r="11" spans="1:2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19"/>
    </row>
    <row r="12" spans="1:25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8"/>
    </row>
    <row r="13" spans="1:25" x14ac:dyDescent="0.25">
      <c r="A13" s="29" t="s">
        <v>35</v>
      </c>
      <c r="B13" s="30">
        <f t="shared" ref="B13:J13" si="4">SUM(B3:B12)</f>
        <v>891</v>
      </c>
      <c r="C13" s="30">
        <f t="shared" si="4"/>
        <v>841</v>
      </c>
      <c r="D13" s="30">
        <f t="shared" si="4"/>
        <v>50</v>
      </c>
      <c r="E13" s="30">
        <f t="shared" si="4"/>
        <v>627</v>
      </c>
      <c r="F13" s="30">
        <f t="shared" si="4"/>
        <v>423</v>
      </c>
      <c r="G13" s="30">
        <f t="shared" si="4"/>
        <v>192</v>
      </c>
      <c r="H13" s="30">
        <f t="shared" si="4"/>
        <v>78</v>
      </c>
      <c r="I13" s="30">
        <f t="shared" si="4"/>
        <v>153</v>
      </c>
      <c r="J13" s="30">
        <f t="shared" si="4"/>
        <v>4832</v>
      </c>
      <c r="K13" s="31">
        <f t="shared" ref="K13" si="5">IFERROR(J13/F13,0)</f>
        <v>11.423167848699764</v>
      </c>
      <c r="L13" s="30">
        <f>SUM(L3:L12)</f>
        <v>32</v>
      </c>
      <c r="M13" s="30">
        <f>SUM(M3:M12)</f>
        <v>13</v>
      </c>
      <c r="N13" s="30">
        <f>SUM(N3:N12)</f>
        <v>8</v>
      </c>
      <c r="O13" s="30">
        <f>SUM(O3:O12)</f>
        <v>11</v>
      </c>
      <c r="P13" s="30">
        <f>SUM(P3:P12)</f>
        <v>1038</v>
      </c>
      <c r="Q13" s="32">
        <f>IFERROR(P13/L13,0)</f>
        <v>32.4375</v>
      </c>
      <c r="R13" s="30">
        <f t="shared" ref="R13:W13" si="6">SUM(R3:R12)</f>
        <v>0</v>
      </c>
      <c r="S13" s="30">
        <f t="shared" si="6"/>
        <v>267</v>
      </c>
      <c r="T13" s="30">
        <f t="shared" si="6"/>
        <v>156</v>
      </c>
      <c r="U13" s="30">
        <f t="shared" si="6"/>
        <v>19</v>
      </c>
      <c r="V13" s="30">
        <f t="shared" si="6"/>
        <v>13</v>
      </c>
      <c r="W13" s="30">
        <f t="shared" si="6"/>
        <v>172</v>
      </c>
      <c r="X13" s="33"/>
      <c r="Y13" s="33"/>
    </row>
    <row r="14" spans="1:25" ht="15.75" x14ac:dyDescent="0.25">
      <c r="A14" s="34" t="s">
        <v>36</v>
      </c>
      <c r="B14" s="35"/>
      <c r="C14" s="36"/>
      <c r="D14" s="37" t="s">
        <v>37</v>
      </c>
      <c r="E14" s="38"/>
      <c r="F14" s="37" t="s">
        <v>38</v>
      </c>
      <c r="G14" s="38"/>
      <c r="H14" s="39" t="s">
        <v>39</v>
      </c>
      <c r="I14" s="40"/>
      <c r="J14" s="40"/>
      <c r="K14" s="40"/>
      <c r="L14" s="40"/>
      <c r="M14" s="40"/>
      <c r="N14" s="40"/>
      <c r="O14" s="40"/>
      <c r="P14" s="41"/>
      <c r="Q14" s="42"/>
      <c r="U14" s="33"/>
      <c r="V14" s="33"/>
    </row>
    <row r="15" spans="1:25" ht="15.75" x14ac:dyDescent="0.25">
      <c r="A15" s="43"/>
      <c r="B15" s="44"/>
      <c r="C15" s="45"/>
      <c r="D15" s="46"/>
      <c r="E15" s="47"/>
      <c r="F15" s="46"/>
      <c r="G15" s="47"/>
      <c r="H15" s="48" t="s">
        <v>40</v>
      </c>
      <c r="I15" s="49"/>
      <c r="J15" s="49"/>
      <c r="K15" s="49"/>
      <c r="L15" s="49"/>
      <c r="M15" s="49"/>
      <c r="N15" s="49"/>
      <c r="O15" s="49"/>
      <c r="P15" s="50"/>
      <c r="Q15" s="51">
        <f>SUM(G13+H13+M13+N13)/(E13-W13)</f>
        <v>0.63956043956043951</v>
      </c>
      <c r="R15" s="52"/>
    </row>
    <row r="16" spans="1:25" ht="15.75" x14ac:dyDescent="0.25">
      <c r="A16" s="53" t="s">
        <v>41</v>
      </c>
      <c r="B16" s="54"/>
      <c r="C16" s="55">
        <f>SUM('[1]Quarter 1'!C16+'[1]Quarter 2'!C16+'[1]Quarter 3'!C16+'[1]Quarter 4'!C16)</f>
        <v>0</v>
      </c>
      <c r="D16" s="56">
        <f>SUM('[1]Quarter 1'!D16:E16+'[1]Quarter 2'!D16:E16+'[1]Quarter 3'!D16:E16+'[1]Quarter 4'!D16:E16)</f>
        <v>0</v>
      </c>
      <c r="E16" s="57"/>
      <c r="F16" s="58">
        <f>SUM('[1]Quarter 1'!F16:G16+'[1]Quarter 2'!F16:G16+'[1]Quarter 3'!F16:G16+'[1]Quarter 4'!F16:G16)</f>
        <v>0</v>
      </c>
      <c r="G16" s="59"/>
      <c r="H16" s="48" t="s">
        <v>42</v>
      </c>
      <c r="I16" s="49"/>
      <c r="J16" s="49"/>
      <c r="K16" s="49"/>
      <c r="L16" s="49"/>
      <c r="M16" s="49"/>
      <c r="N16" s="49"/>
      <c r="O16" s="49"/>
      <c r="P16" s="50"/>
      <c r="Q16" s="60">
        <f>K13</f>
        <v>11.423167848699764</v>
      </c>
      <c r="W16" s="61"/>
    </row>
    <row r="17" spans="1:23" ht="15.75" x14ac:dyDescent="0.25">
      <c r="A17" s="53" t="s">
        <v>43</v>
      </c>
      <c r="B17" s="54"/>
      <c r="C17" s="55">
        <f>SUM('[1]Quarter 1'!C17+'[1]Quarter 2'!C17+'[1]Quarter 3'!C17+'[1]Quarter 4'!C17)</f>
        <v>532</v>
      </c>
      <c r="D17" s="56">
        <f>SUM('[1]Quarter 1'!D17:E17+'[1]Quarter 2'!D17:E17+'[1]Quarter 3'!D17:E17+'[1]Quarter 4'!D17:E17)</f>
        <v>137</v>
      </c>
      <c r="E17" s="57"/>
      <c r="F17" s="58">
        <f>SUM('[1]Quarter 1'!F17:G17+'[1]Quarter 2'!F17:G17+'[1]Quarter 3'!F17:G17+'[1]Quarter 4'!F17:G17)</f>
        <v>15</v>
      </c>
      <c r="G17" s="59"/>
      <c r="H17" s="48" t="s">
        <v>44</v>
      </c>
      <c r="I17" s="49"/>
      <c r="J17" s="49"/>
      <c r="K17" s="49"/>
      <c r="L17" s="49"/>
      <c r="M17" s="49"/>
      <c r="N17" s="49"/>
      <c r="O17" s="49"/>
      <c r="P17" s="50"/>
      <c r="Q17" s="60">
        <f>Q13</f>
        <v>32.4375</v>
      </c>
      <c r="U17" s="62"/>
      <c r="V17" s="62"/>
      <c r="W17" s="61"/>
    </row>
    <row r="18" spans="1:23" ht="15.75" x14ac:dyDescent="0.25">
      <c r="A18" s="63" t="s">
        <v>45</v>
      </c>
      <c r="B18" s="64"/>
      <c r="C18" s="55">
        <f>SUM('[1]Quarter 1'!C18+'[1]Quarter 2'!C18+'[1]Quarter 3'!C18+'[1]Quarter 4'!C18)</f>
        <v>224</v>
      </c>
      <c r="D18" s="56">
        <f>SUM('[1]Quarter 1'!D18:E18+'[1]Quarter 2'!D18:E18+'[1]Quarter 3'!D18:E18+'[1]Quarter 4'!D18:E18)</f>
        <v>90</v>
      </c>
      <c r="E18" s="57"/>
      <c r="F18" s="58">
        <f>SUM('[1]Quarter 1'!F18:G18+'[1]Quarter 2'!F18:G18+'[1]Quarter 3'!F18:G18+'[1]Quarter 4'!F18:G18)</f>
        <v>4</v>
      </c>
      <c r="G18" s="59"/>
      <c r="H18" s="48" t="s">
        <v>46</v>
      </c>
      <c r="I18" s="49"/>
      <c r="J18" s="49"/>
      <c r="K18" s="49"/>
      <c r="L18" s="49"/>
      <c r="M18" s="49"/>
      <c r="N18" s="49"/>
      <c r="O18" s="49"/>
      <c r="P18" s="50"/>
      <c r="Q18" s="51">
        <f>IFERROR(S13/F13,0)</f>
        <v>0.63120567375886527</v>
      </c>
      <c r="U18" s="62"/>
      <c r="V18" s="62"/>
      <c r="W18" s="61"/>
    </row>
    <row r="19" spans="1:23" ht="15.75" x14ac:dyDescent="0.25">
      <c r="A19" s="63" t="s">
        <v>47</v>
      </c>
      <c r="B19" s="64"/>
      <c r="C19" s="55">
        <f>SUM('[1]Quarter 1'!C19+'[1]Quarter 2'!C19+'[1]Quarter 3'!C19+'[1]Quarter 4'!C19)</f>
        <v>6</v>
      </c>
      <c r="D19" s="56">
        <f>SUM('[1]Quarter 1'!D19:E19+'[1]Quarter 2'!D19:E19+'[1]Quarter 3'!D19:E19+'[1]Quarter 4'!D19:E19)</f>
        <v>0</v>
      </c>
      <c r="E19" s="57"/>
      <c r="F19" s="58">
        <f>SUM('[1]Quarter 1'!F19:G19+'[1]Quarter 2'!F19:G19+'[1]Quarter 3'!F19:G19+'[1]Quarter 4'!F19:G19)</f>
        <v>0</v>
      </c>
      <c r="G19" s="59"/>
      <c r="H19" s="48" t="s">
        <v>48</v>
      </c>
      <c r="I19" s="49"/>
      <c r="J19" s="49"/>
      <c r="K19" s="49"/>
      <c r="L19" s="49"/>
      <c r="M19" s="49"/>
      <c r="N19" s="49"/>
      <c r="O19" s="49"/>
      <c r="P19" s="50"/>
      <c r="Q19" s="51">
        <f>IFERROR(U13/L13,0)</f>
        <v>0.59375</v>
      </c>
      <c r="U19" s="62"/>
      <c r="V19" s="62"/>
      <c r="W19" s="61"/>
    </row>
    <row r="20" spans="1:23" x14ac:dyDescent="0.25">
      <c r="A20" s="63" t="s">
        <v>49</v>
      </c>
      <c r="B20" s="64"/>
      <c r="C20" s="55">
        <f>SUM('[1]Quarter 1'!C20+'[1]Quarter 2'!C20+'[1]Quarter 3'!C20+'[1]Quarter 4'!C20)</f>
        <v>0</v>
      </c>
      <c r="D20" s="56">
        <f>SUM('[1]Quarter 1'!D20:E20+'[1]Quarter 2'!D20:E20+'[1]Quarter 3'!D20:E20+'[1]Quarter 4'!D20:E20)</f>
        <v>0</v>
      </c>
      <c r="E20" s="57"/>
      <c r="F20" s="58">
        <f>SUM('[1]Quarter 1'!F20:G20+'[1]Quarter 2'!F20:G20+'[1]Quarter 3'!F20:G20+'[1]Quarter 4'!F20:G20)</f>
        <v>0</v>
      </c>
      <c r="G20" s="59"/>
      <c r="H20" s="65"/>
      <c r="I20" s="66"/>
      <c r="J20" s="66"/>
      <c r="K20" s="66"/>
      <c r="L20" s="66"/>
      <c r="M20" s="66"/>
      <c r="N20" s="66"/>
      <c r="O20" s="66"/>
      <c r="P20" s="67"/>
      <c r="Q20" s="27"/>
      <c r="U20" s="62"/>
      <c r="V20" s="62"/>
      <c r="W20" s="61"/>
    </row>
    <row r="21" spans="1:23" ht="15.75" x14ac:dyDescent="0.25">
      <c r="A21" s="63" t="s">
        <v>50</v>
      </c>
      <c r="B21" s="64"/>
      <c r="C21" s="55">
        <f>SUM('[1]Quarter 1'!C21+'[1]Quarter 2'!C21+'[1]Quarter 3'!C21+'[1]Quarter 4'!C21)</f>
        <v>1</v>
      </c>
      <c r="D21" s="56">
        <f>SUM('[1]Quarter 1'!D21:E21+'[1]Quarter 2'!D21:E21+'[1]Quarter 3'!D21:E21+'[1]Quarter 4'!D21:E21)</f>
        <v>0</v>
      </c>
      <c r="E21" s="57"/>
      <c r="F21" s="58">
        <f>SUM('[1]Quarter 1'!F21:G21+'[1]Quarter 2'!F21:G21+'[1]Quarter 3'!F21:G21+'[1]Quarter 4'!F21:G21)</f>
        <v>0</v>
      </c>
      <c r="G21" s="59"/>
      <c r="H21" s="68" t="s">
        <v>51</v>
      </c>
      <c r="I21" s="69"/>
      <c r="J21" s="69"/>
      <c r="K21" s="69"/>
      <c r="L21" s="69"/>
      <c r="M21" s="70"/>
      <c r="N21" s="71" t="s">
        <v>52</v>
      </c>
      <c r="O21" s="72"/>
      <c r="P21" s="72"/>
      <c r="Q21" s="73"/>
      <c r="U21" s="62"/>
      <c r="V21" s="62"/>
      <c r="W21" s="61"/>
    </row>
    <row r="22" spans="1:23" x14ac:dyDescent="0.25">
      <c r="A22" s="63" t="s">
        <v>53</v>
      </c>
      <c r="B22" s="64"/>
      <c r="C22" s="55">
        <f>SUM('[1]Quarter 1'!C22+'[1]Quarter 2'!C22+'[1]Quarter 3'!C22+'[1]Quarter 4'!C22)</f>
        <v>0</v>
      </c>
      <c r="D22" s="56">
        <f>SUM('[1]Quarter 1'!D22:E22+'[1]Quarter 2'!D22:E22+'[1]Quarter 3'!D22:E22+'[1]Quarter 4'!D22:E22)</f>
        <v>0</v>
      </c>
      <c r="E22" s="57"/>
      <c r="F22" s="58">
        <f>SUM('[1]Quarter 1'!F22:G22+'[1]Quarter 2'!F22:G22+'[1]Quarter 3'!F22:G22+'[1]Quarter 4'!F22:G22)</f>
        <v>0</v>
      </c>
      <c r="G22" s="59"/>
      <c r="H22" s="74" t="s">
        <v>54</v>
      </c>
      <c r="I22" s="74"/>
      <c r="J22" s="74"/>
      <c r="K22" s="74"/>
      <c r="L22" s="74"/>
      <c r="M22" s="27">
        <f>SUM('[1]Quarter 1'!M22+'[1]Quarter 2'!M22+'[1]Quarter 3'!M22+'[1]Quarter 4'!M22)</f>
        <v>246</v>
      </c>
      <c r="N22" s="75" t="s">
        <v>55</v>
      </c>
      <c r="O22" s="76"/>
      <c r="P22" s="77"/>
      <c r="Q22" s="78">
        <v>0</v>
      </c>
      <c r="U22" s="62"/>
      <c r="V22" s="62"/>
    </row>
    <row r="23" spans="1:23" x14ac:dyDescent="0.25">
      <c r="A23" s="63" t="s">
        <v>56</v>
      </c>
      <c r="B23" s="64"/>
      <c r="C23" s="55">
        <f>SUM('[1]Quarter 1'!C23+'[1]Quarter 2'!C23+'[1]Quarter 3'!C23+'[1]Quarter 4'!C23)</f>
        <v>52</v>
      </c>
      <c r="D23" s="56">
        <f>SUM('[1]Quarter 1'!D23:E23+'[1]Quarter 2'!D23:E23+'[1]Quarter 3'!D23:E23+'[1]Quarter 4'!D23:E23)</f>
        <v>15</v>
      </c>
      <c r="E23" s="57"/>
      <c r="F23" s="58">
        <f>SUM('[1]Quarter 1'!F23:G23+'[1]Quarter 2'!F23:G23+'[1]Quarter 3'!F23:G23+'[1]Quarter 4'!F23:G23)</f>
        <v>0</v>
      </c>
      <c r="G23" s="59"/>
      <c r="H23" s="74" t="s">
        <v>57</v>
      </c>
      <c r="I23" s="74"/>
      <c r="J23" s="74"/>
      <c r="K23" s="74"/>
      <c r="L23" s="74"/>
      <c r="M23" s="27">
        <f>SUM('[1]Quarter 1'!M23+'[1]Quarter 2'!M23+'[1]Quarter 3'!M23+'[1]Quarter 4'!M23)</f>
        <v>306</v>
      </c>
    </row>
    <row r="24" spans="1:23" x14ac:dyDescent="0.25">
      <c r="A24" s="53" t="s">
        <v>58</v>
      </c>
      <c r="B24" s="54"/>
      <c r="C24" s="55">
        <f>SUM('[1]Quarter 1'!C24+'[1]Quarter 2'!C24+'[1]Quarter 3'!C24+'[1]Quarter 4'!C24)</f>
        <v>24</v>
      </c>
      <c r="D24" s="56">
        <f>SUM('[1]Quarter 1'!D24:E24+'[1]Quarter 2'!D24:E24+'[1]Quarter 3'!D24:E24+'[1]Quarter 4'!D24:E24)</f>
        <v>6</v>
      </c>
      <c r="E24" s="57"/>
      <c r="F24" s="58">
        <f>SUM('[1]Quarter 1'!F24:G24+'[1]Quarter 2'!F24:G24+'[1]Quarter 3'!F24:G24+'[1]Quarter 4'!F24:G24)</f>
        <v>0</v>
      </c>
      <c r="G24" s="59"/>
      <c r="H24" s="74" t="s">
        <v>59</v>
      </c>
      <c r="I24" s="74"/>
      <c r="J24" s="74"/>
      <c r="K24" s="74"/>
      <c r="L24" s="74"/>
      <c r="M24" s="27">
        <f>SUM('[1]Quarter 1'!M24+'[1]Quarter 2'!M24+'[1]Quarter 3'!M24+'[1]Quarter 4'!M24)</f>
        <v>4</v>
      </c>
    </row>
    <row r="25" spans="1:23" x14ac:dyDescent="0.25">
      <c r="A25" s="53" t="s">
        <v>60</v>
      </c>
      <c r="B25" s="54"/>
      <c r="C25" s="55">
        <f>SUM('[1]Quarter 1'!C25+'[1]Quarter 2'!C25+'[1]Quarter 3'!C25+'[1]Quarter 4'!C25)</f>
        <v>48</v>
      </c>
      <c r="D25" s="56">
        <f>SUM('[1]Quarter 1'!D25:E25+'[1]Quarter 2'!D25:E25+'[1]Quarter 3'!D25:E25+'[1]Quarter 4'!D25:E25)</f>
        <v>18</v>
      </c>
      <c r="E25" s="57"/>
      <c r="F25" s="58">
        <f>SUM('[1]Quarter 1'!F25:G25+'[1]Quarter 2'!F25:G25+'[1]Quarter 3'!F25:G25+'[1]Quarter 4'!F25:G25)</f>
        <v>0</v>
      </c>
      <c r="G25" s="59"/>
      <c r="H25" s="74" t="s">
        <v>61</v>
      </c>
      <c r="I25" s="74"/>
      <c r="J25" s="74"/>
      <c r="K25" s="74"/>
      <c r="L25" s="74"/>
      <c r="M25" s="27">
        <f>SUM('[1]Quarter 1'!M25+'[1]Quarter 2'!M25+'[1]Quarter 3'!M25+'[1]Quarter 4'!M25)</f>
        <v>3</v>
      </c>
      <c r="R25" s="79"/>
    </row>
    <row r="26" spans="1:23" x14ac:dyDescent="0.25">
      <c r="A26" s="53" t="s">
        <v>62</v>
      </c>
      <c r="B26" s="54"/>
      <c r="C26" s="55">
        <f>SUM('[1]Quarter 1'!C26+'[1]Quarter 2'!C26+'[1]Quarter 3'!C26+'[1]Quarter 4'!C26)</f>
        <v>0</v>
      </c>
      <c r="D26" s="56">
        <f>SUM('[1]Quarter 1'!D26:E26+'[1]Quarter 2'!D26:E26+'[1]Quarter 3'!D26:E26+'[1]Quarter 4'!D26:E26)</f>
        <v>0</v>
      </c>
      <c r="E26" s="57"/>
      <c r="F26" s="58">
        <f>SUM('[1]Quarter 1'!F26:G26+'[1]Quarter 2'!F26:G26+'[1]Quarter 3'!F26:G26+'[1]Quarter 4'!F26:G26)</f>
        <v>0</v>
      </c>
      <c r="G26" s="59"/>
      <c r="H26" s="74" t="s">
        <v>63</v>
      </c>
      <c r="I26" s="74"/>
      <c r="J26" s="74"/>
      <c r="K26" s="74"/>
      <c r="L26" s="74"/>
      <c r="M26" s="27">
        <f>SUM('[1]Quarter 1'!M26+'[1]Quarter 2'!M26+'[1]Quarter 3'!M26+'[1]Quarter 4'!M26)</f>
        <v>332</v>
      </c>
      <c r="R26" s="79"/>
    </row>
    <row r="27" spans="1:23" x14ac:dyDescent="0.25">
      <c r="A27" s="80" t="s">
        <v>64</v>
      </c>
      <c r="B27" s="81"/>
      <c r="C27" s="55">
        <f>SUM('[1]Quarter 1'!C27+'[1]Quarter 2'!C27+'[1]Quarter 3'!C27+'[1]Quarter 4'!C27)</f>
        <v>4</v>
      </c>
      <c r="D27" s="56">
        <f>SUM('[1]Quarter 1'!D27:E27+'[1]Quarter 2'!D27:E27+'[1]Quarter 3'!D27:E27+'[1]Quarter 4'!D27:E27)</f>
        <v>1</v>
      </c>
      <c r="E27" s="57"/>
      <c r="F27" s="58">
        <f>SUM('[1]Quarter 1'!F27:G27+'[1]Quarter 2'!F27:G27+'[1]Quarter 3'!F27:G27+'[1]Quarter 4'!F27:G27)</f>
        <v>0</v>
      </c>
      <c r="G27" s="59"/>
      <c r="H27" s="74" t="s">
        <v>65</v>
      </c>
      <c r="I27" s="74"/>
      <c r="J27" s="74"/>
      <c r="K27" s="74"/>
      <c r="L27" s="74"/>
      <c r="M27" s="27">
        <f>SUM('[1]Quarter 1'!M27+'[1]Quarter 2'!M27+'[1]Quarter 3'!M27+'[1]Quarter 4'!M27)</f>
        <v>0</v>
      </c>
      <c r="R27" s="79"/>
    </row>
    <row r="28" spans="1:23" x14ac:dyDescent="0.25">
      <c r="A28" s="82"/>
      <c r="B28" s="82"/>
      <c r="C28" s="27"/>
      <c r="D28" s="83"/>
      <c r="E28" s="83"/>
      <c r="F28" s="58"/>
      <c r="G28" s="59"/>
      <c r="H28" s="84" t="s">
        <v>66</v>
      </c>
      <c r="I28" s="85"/>
      <c r="J28" s="85"/>
      <c r="K28" s="85"/>
      <c r="L28" s="86"/>
      <c r="M28" s="27">
        <f>SUM('[1]Quarter 1'!M28+'[1]Quarter 2'!M28+'[1]Quarter 3'!M28+'[1]Quarter 4'!M28)</f>
        <v>0</v>
      </c>
      <c r="R28" s="79"/>
    </row>
    <row r="29" spans="1:23" x14ac:dyDescent="0.25">
      <c r="A29" s="87" t="s">
        <v>67</v>
      </c>
      <c r="B29" s="88"/>
      <c r="C29" s="89">
        <f>SUM(C16:C28)</f>
        <v>891</v>
      </c>
      <c r="D29" s="90">
        <f>SUM(D16:E28)</f>
        <v>267</v>
      </c>
      <c r="E29" s="91"/>
      <c r="F29" s="90">
        <f>SUM(F16:G28)</f>
        <v>19</v>
      </c>
      <c r="G29" s="91"/>
      <c r="H29" s="92" t="s">
        <v>68</v>
      </c>
      <c r="I29" s="93"/>
      <c r="J29" s="93"/>
      <c r="K29" s="93"/>
      <c r="L29" s="94"/>
      <c r="M29" s="95">
        <f>SUM(M22:M28)</f>
        <v>891</v>
      </c>
      <c r="R29" s="33"/>
    </row>
  </sheetData>
  <mergeCells count="69">
    <mergeCell ref="A29:B29"/>
    <mergeCell ref="D29:E29"/>
    <mergeCell ref="F29:G29"/>
    <mergeCell ref="H29:L29"/>
    <mergeCell ref="A27:B27"/>
    <mergeCell ref="D27:E27"/>
    <mergeCell ref="F27:G27"/>
    <mergeCell ref="H27:L27"/>
    <mergeCell ref="A28:B28"/>
    <mergeCell ref="D28:E28"/>
    <mergeCell ref="F28:G28"/>
    <mergeCell ref="A25:B25"/>
    <mergeCell ref="D25:E25"/>
    <mergeCell ref="F25:G25"/>
    <mergeCell ref="H25:L25"/>
    <mergeCell ref="A26:B26"/>
    <mergeCell ref="D26:E26"/>
    <mergeCell ref="F26:G26"/>
    <mergeCell ref="H26:L26"/>
    <mergeCell ref="U22:V22"/>
    <mergeCell ref="A23:B23"/>
    <mergeCell ref="D23:E23"/>
    <mergeCell ref="F23:G23"/>
    <mergeCell ref="H23:L23"/>
    <mergeCell ref="A24:B24"/>
    <mergeCell ref="D24:E24"/>
    <mergeCell ref="F24:G24"/>
    <mergeCell ref="H24:L24"/>
    <mergeCell ref="A21:B21"/>
    <mergeCell ref="D21:E21"/>
    <mergeCell ref="F21:G21"/>
    <mergeCell ref="N21:Q21"/>
    <mergeCell ref="U21:V21"/>
    <mergeCell ref="A22:B22"/>
    <mergeCell ref="D22:E22"/>
    <mergeCell ref="F22:G22"/>
    <mergeCell ref="H22:L22"/>
    <mergeCell ref="N22:P22"/>
    <mergeCell ref="A19:B19"/>
    <mergeCell ref="D19:E19"/>
    <mergeCell ref="F19:G19"/>
    <mergeCell ref="H19:P19"/>
    <mergeCell ref="U19:V19"/>
    <mergeCell ref="A20:B20"/>
    <mergeCell ref="D20:E20"/>
    <mergeCell ref="F20:G20"/>
    <mergeCell ref="H20:P20"/>
    <mergeCell ref="U20:V20"/>
    <mergeCell ref="U17:V17"/>
    <mergeCell ref="A18:B18"/>
    <mergeCell ref="D18:E18"/>
    <mergeCell ref="F18:G18"/>
    <mergeCell ref="H18:P18"/>
    <mergeCell ref="U18:V18"/>
    <mergeCell ref="A16:B16"/>
    <mergeCell ref="D16:E16"/>
    <mergeCell ref="F16:G16"/>
    <mergeCell ref="H16:P16"/>
    <mergeCell ref="A17:B17"/>
    <mergeCell ref="D17:E17"/>
    <mergeCell ref="F17:G17"/>
    <mergeCell ref="H17:P17"/>
    <mergeCell ref="B1:D1"/>
    <mergeCell ref="E1:R1"/>
    <mergeCell ref="A14:C15"/>
    <mergeCell ref="D14:E15"/>
    <mergeCell ref="F14:G15"/>
    <mergeCell ref="H14:P14"/>
    <mergeCell ref="H15:P15"/>
  </mergeCells>
  <pageMargins left="0.7" right="0.7" top="0.75" bottom="0.75" header="0.3" footer="0.3"/>
  <ignoredErrors>
    <ignoredError sqref="D16:G27" formulaRange="1"/>
    <ignoredError sqref="Q13 K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Payne</dc:creator>
  <cp:lastModifiedBy>Lorraine Payne</cp:lastModifiedBy>
  <dcterms:created xsi:type="dcterms:W3CDTF">2023-05-23T15:48:06Z</dcterms:created>
  <dcterms:modified xsi:type="dcterms:W3CDTF">2023-05-23T15:49:25Z</dcterms:modified>
</cp:coreProperties>
</file>