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8" i="1" l="1"/>
  <c r="N8" i="1"/>
  <c r="N40" i="1"/>
  <c r="M40" i="1"/>
  <c r="L40" i="1"/>
  <c r="K40" i="1"/>
  <c r="J40" i="1"/>
  <c r="I40" i="1"/>
  <c r="H40" i="1"/>
  <c r="D40" i="1"/>
  <c r="B40" i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O40" i="1" l="1"/>
  <c r="F40" i="1"/>
</calcChain>
</file>

<file path=xl/sharedStrings.xml><?xml version="1.0" encoding="utf-8"?>
<sst xmlns="http://schemas.openxmlformats.org/spreadsheetml/2006/main" count="53" uniqueCount="51">
  <si>
    <t>EU Referendum 23 June 2016</t>
  </si>
  <si>
    <t>Electoral Region: Scotland - Vote Breakdown</t>
  </si>
  <si>
    <t>Votes</t>
  </si>
  <si>
    <t>Turnout</t>
  </si>
  <si>
    <t>Vote Breakdown</t>
  </si>
  <si>
    <t>Total</t>
  </si>
  <si>
    <t>Authority</t>
  </si>
  <si>
    <t>Electorate</t>
  </si>
  <si>
    <t>Cast</t>
  </si>
  <si>
    <t>%</t>
  </si>
  <si>
    <t>Remain</t>
  </si>
  <si>
    <t>Leave</t>
  </si>
  <si>
    <t>Aberdeen City</t>
  </si>
  <si>
    <t>Aberdeenshire</t>
  </si>
  <si>
    <t>Angus</t>
  </si>
  <si>
    <t>Argyll &amp; Bute</t>
  </si>
  <si>
    <t>Clackmannanshire</t>
  </si>
  <si>
    <t>Dumfries and Galloway</t>
  </si>
  <si>
    <t>Dundee</t>
  </si>
  <si>
    <t>East Ayrshire</t>
  </si>
  <si>
    <t>East Dunbartonshire</t>
  </si>
  <si>
    <t>East Lothian</t>
  </si>
  <si>
    <t xml:space="preserve"> </t>
  </si>
  <si>
    <t>East Renfrewshire</t>
  </si>
  <si>
    <t>Eilean Siar</t>
  </si>
  <si>
    <t>City of Edinburgh</t>
  </si>
  <si>
    <t>Falkirk</t>
  </si>
  <si>
    <t>Fife</t>
  </si>
  <si>
    <t>Glasgow</t>
  </si>
  <si>
    <t>Highland</t>
  </si>
  <si>
    <t>Inverclyde</t>
  </si>
  <si>
    <t>Midlothian</t>
  </si>
  <si>
    <t>Moray</t>
  </si>
  <si>
    <t>North Ayrshire</t>
  </si>
  <si>
    <t>North Lanarkshire</t>
  </si>
  <si>
    <t>Orkney</t>
  </si>
  <si>
    <t>Perth &amp; Kinross</t>
  </si>
  <si>
    <t>Renfrewshire</t>
  </si>
  <si>
    <t>Scottish Borders</t>
  </si>
  <si>
    <t>Shetland</t>
  </si>
  <si>
    <t>South Ayrshire</t>
  </si>
  <si>
    <t>South Lanarkshire</t>
  </si>
  <si>
    <t>Stirling</t>
  </si>
  <si>
    <t>West Dunbartonshire</t>
  </si>
  <si>
    <t>West Lothian</t>
  </si>
  <si>
    <t>No mark</t>
  </si>
  <si>
    <t>Both</t>
  </si>
  <si>
    <t>Writing</t>
  </si>
  <si>
    <t>Unmarked</t>
  </si>
  <si>
    <t>Rejected Papers</t>
  </si>
  <si>
    <t>Total  Rejected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</si>
</sst>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3" fontId="0" fillId="0" borderId="7" xfId="0" applyNumberFormat="1" applyBorder="1"/>
    <xf numFmtId="3" fontId="0" fillId="0" borderId="0" xfId="0" applyNumberFormat="1"/>
    <xf numFmtId="164" fontId="0" fillId="0" borderId="7" xfId="0" applyNumberFormat="1" applyBorder="1"/>
    <xf numFmtId="3" fontId="0" fillId="0" borderId="1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6" xfId="0" applyNumberFormat="1" applyBorder="1"/>
    <xf numFmtId="3" fontId="1" fillId="0" borderId="10" xfId="0" applyNumberFormat="1" applyFont="1" applyBorder="1"/>
    <xf numFmtId="3" fontId="1" fillId="0" borderId="0" xfId="0" applyNumberFormat="1" applyFont="1"/>
    <xf numFmtId="164" fontId="1" fillId="0" borderId="10" xfId="0" applyNumberFormat="1" applyFont="1" applyBorder="1"/>
    <xf numFmtId="3" fontId="1" fillId="0" borderId="11" xfId="0" applyNumberFormat="1" applyFont="1" applyBorder="1"/>
    <xf numFmtId="164" fontId="0" fillId="0" borderId="0" xfId="0" applyNumberFormat="1"/>
    <xf numFmtId="0" fontId="1" fillId="0" borderId="12" xfId="0" applyFont="1" applyBorder="1" applyAlignment="1">
      <alignment horizontal="center"/>
    </xf>
    <xf numFmtId="3" fontId="0" fillId="0" borderId="7" xfId="0" applyNumberFormat="1" applyFill="1" applyBorder="1"/>
    <xf numFmtId="3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workbookViewId="0">
      <selection activeCell="H15" sqref="H15"/>
    </sheetView>
  </sheetViews>
  <sheetFormatPr defaultRowHeight="15" x14ac:dyDescent="0.25"/>
  <cols>
    <col min="1" max="1" width="41.140625" bestFit="1" customWidth="1"/>
    <col min="2" max="2" width="10" bestFit="1" customWidth="1"/>
    <col min="3" max="3" width="2.85546875" customWidth="1"/>
    <col min="5" max="5" width="3" customWidth="1"/>
    <col min="7" max="7" width="3.140625" customWidth="1"/>
    <col min="13" max="13" width="12.42578125" customWidth="1"/>
    <col min="14" max="14" width="14.5703125" customWidth="1"/>
  </cols>
  <sheetData>
    <row r="1" spans="1:15" ht="23.25" x14ac:dyDescent="0.35">
      <c r="A1" s="1" t="s">
        <v>0</v>
      </c>
    </row>
    <row r="2" spans="1:15" ht="23.25" x14ac:dyDescent="0.35">
      <c r="A2" s="1"/>
    </row>
    <row r="3" spans="1:15" ht="23.25" x14ac:dyDescent="0.35">
      <c r="A3" s="1" t="s">
        <v>1</v>
      </c>
    </row>
    <row r="6" spans="1:15" s="8" customFormat="1" x14ac:dyDescent="0.25">
      <c r="A6"/>
      <c r="B6"/>
      <c r="C6"/>
      <c r="D6" s="2" t="s">
        <v>2</v>
      </c>
      <c r="E6" s="3"/>
      <c r="F6" s="4" t="s">
        <v>3</v>
      </c>
      <c r="G6"/>
      <c r="H6" s="5" t="s">
        <v>4</v>
      </c>
      <c r="I6" s="7"/>
      <c r="J6" s="5" t="s">
        <v>49</v>
      </c>
      <c r="K6" s="6"/>
      <c r="L6" s="6"/>
      <c r="M6" s="6"/>
      <c r="N6" s="7"/>
      <c r="O6" s="2" t="s">
        <v>5</v>
      </c>
    </row>
    <row r="7" spans="1:15" s="8" customFormat="1" x14ac:dyDescent="0.25">
      <c r="A7" s="8" t="s">
        <v>6</v>
      </c>
      <c r="B7" s="9" t="s">
        <v>7</v>
      </c>
      <c r="C7"/>
      <c r="D7" s="10" t="s">
        <v>8</v>
      </c>
      <c r="E7" s="11"/>
      <c r="F7" s="10" t="s">
        <v>9</v>
      </c>
      <c r="G7"/>
      <c r="H7" s="12" t="s">
        <v>10</v>
      </c>
      <c r="I7" s="12" t="s">
        <v>11</v>
      </c>
      <c r="J7" s="10" t="s">
        <v>45</v>
      </c>
      <c r="K7" s="25" t="s">
        <v>46</v>
      </c>
      <c r="L7" s="10" t="s">
        <v>47</v>
      </c>
      <c r="M7" s="10" t="s">
        <v>48</v>
      </c>
      <c r="N7" s="9" t="s">
        <v>50</v>
      </c>
      <c r="O7" s="10" t="s">
        <v>2</v>
      </c>
    </row>
    <row r="8" spans="1:15" x14ac:dyDescent="0.25">
      <c r="A8" t="s">
        <v>12</v>
      </c>
      <c r="B8" s="13">
        <v>154266</v>
      </c>
      <c r="C8" s="14"/>
      <c r="D8" s="13">
        <v>104809</v>
      </c>
      <c r="E8" s="14"/>
      <c r="F8" s="15">
        <f>D8/B8%</f>
        <v>67.940440537772417</v>
      </c>
      <c r="H8" s="16">
        <v>63985</v>
      </c>
      <c r="I8" s="16">
        <v>40729</v>
      </c>
      <c r="J8" s="27">
        <v>0</v>
      </c>
      <c r="K8" s="26">
        <v>34</v>
      </c>
      <c r="L8" s="27">
        <v>2</v>
      </c>
      <c r="M8" s="27">
        <v>59</v>
      </c>
      <c r="N8" s="16">
        <f>SUM(J8:M8)</f>
        <v>95</v>
      </c>
      <c r="O8" s="17">
        <f>N8+I8+H8</f>
        <v>104809</v>
      </c>
    </row>
    <row r="9" spans="1:15" x14ac:dyDescent="0.25">
      <c r="A9" t="s">
        <v>13</v>
      </c>
      <c r="B9" s="13">
        <v>196809</v>
      </c>
      <c r="C9" s="14"/>
      <c r="D9" s="13">
        <v>139014</v>
      </c>
      <c r="F9" s="15">
        <f t="shared" ref="F9:F39" si="0">D9/B9%</f>
        <v>70.633964910141302</v>
      </c>
      <c r="H9" s="13">
        <v>76445</v>
      </c>
      <c r="I9" s="13">
        <v>62516</v>
      </c>
      <c r="J9" s="26">
        <v>0</v>
      </c>
      <c r="K9" s="26">
        <v>19</v>
      </c>
      <c r="L9" s="26">
        <v>1</v>
      </c>
      <c r="M9" s="26">
        <v>33</v>
      </c>
      <c r="N9" s="13">
        <f t="shared" ref="N9:N39" si="1">SUM(J9:M9)</f>
        <v>53</v>
      </c>
      <c r="O9" s="18">
        <f t="shared" ref="O9:O39" si="2">N9+I9+H9</f>
        <v>139014</v>
      </c>
    </row>
    <row r="10" spans="1:15" x14ac:dyDescent="0.25">
      <c r="A10" t="s">
        <v>14</v>
      </c>
      <c r="B10" s="13">
        <v>87137</v>
      </c>
      <c r="C10" s="14"/>
      <c r="D10" s="13">
        <v>59282</v>
      </c>
      <c r="E10" s="14"/>
      <c r="F10" s="15">
        <f t="shared" si="0"/>
        <v>68.03309730654027</v>
      </c>
      <c r="H10" s="13">
        <v>32747</v>
      </c>
      <c r="I10" s="13">
        <v>26511</v>
      </c>
      <c r="J10" s="26">
        <v>0</v>
      </c>
      <c r="K10" s="26">
        <v>9</v>
      </c>
      <c r="L10" s="26">
        <v>1</v>
      </c>
      <c r="M10" s="26">
        <v>14</v>
      </c>
      <c r="N10" s="13">
        <f t="shared" si="1"/>
        <v>24</v>
      </c>
      <c r="O10" s="18">
        <f t="shared" si="2"/>
        <v>59282</v>
      </c>
    </row>
    <row r="11" spans="1:15" x14ac:dyDescent="0.25">
      <c r="A11" t="s">
        <v>15</v>
      </c>
      <c r="B11" s="13">
        <v>66642</v>
      </c>
      <c r="C11" s="14"/>
      <c r="D11" s="13">
        <v>48734</v>
      </c>
      <c r="F11" s="15">
        <f t="shared" si="0"/>
        <v>73.128057381231059</v>
      </c>
      <c r="H11" s="13">
        <v>29494</v>
      </c>
      <c r="I11" s="13">
        <v>19202</v>
      </c>
      <c r="J11" s="26">
        <v>0</v>
      </c>
      <c r="K11" s="26">
        <v>16</v>
      </c>
      <c r="L11" s="26">
        <v>1</v>
      </c>
      <c r="M11" s="26">
        <v>21</v>
      </c>
      <c r="N11" s="13">
        <f t="shared" si="1"/>
        <v>38</v>
      </c>
      <c r="O11" s="18">
        <f t="shared" si="2"/>
        <v>48734</v>
      </c>
    </row>
    <row r="12" spans="1:15" x14ac:dyDescent="0.25">
      <c r="A12" t="s">
        <v>16</v>
      </c>
      <c r="B12" s="13">
        <v>37841</v>
      </c>
      <c r="C12" s="14"/>
      <c r="D12" s="13">
        <v>25439</v>
      </c>
      <c r="E12" s="14"/>
      <c r="F12" s="15">
        <f t="shared" si="0"/>
        <v>67.226024682222985</v>
      </c>
      <c r="H12" s="13">
        <v>14691</v>
      </c>
      <c r="I12" s="13">
        <v>10736</v>
      </c>
      <c r="J12" s="26">
        <v>0</v>
      </c>
      <c r="K12" s="26">
        <v>6</v>
      </c>
      <c r="L12" s="26">
        <v>0</v>
      </c>
      <c r="M12" s="26">
        <v>6</v>
      </c>
      <c r="N12" s="13">
        <f t="shared" si="1"/>
        <v>12</v>
      </c>
      <c r="O12" s="18">
        <f t="shared" si="2"/>
        <v>25439</v>
      </c>
    </row>
    <row r="13" spans="1:15" x14ac:dyDescent="0.25">
      <c r="A13" t="s">
        <v>17</v>
      </c>
      <c r="B13" s="13">
        <v>115837</v>
      </c>
      <c r="C13" s="14"/>
      <c r="D13" s="13">
        <v>82715</v>
      </c>
      <c r="F13" s="15">
        <f t="shared" si="0"/>
        <v>71.406372747913025</v>
      </c>
      <c r="H13" s="13">
        <v>43864</v>
      </c>
      <c r="I13" s="13">
        <v>38803</v>
      </c>
      <c r="J13" s="26">
        <v>0</v>
      </c>
      <c r="K13" s="26">
        <v>13</v>
      </c>
      <c r="L13" s="26">
        <v>1</v>
      </c>
      <c r="M13" s="26">
        <v>34</v>
      </c>
      <c r="N13" s="13">
        <f t="shared" si="1"/>
        <v>48</v>
      </c>
      <c r="O13" s="18">
        <f t="shared" si="2"/>
        <v>82715</v>
      </c>
    </row>
    <row r="14" spans="1:15" x14ac:dyDescent="0.25">
      <c r="A14" t="s">
        <v>18</v>
      </c>
      <c r="B14" s="13">
        <v>105554</v>
      </c>
      <c r="C14" s="14"/>
      <c r="D14" s="13">
        <v>66418</v>
      </c>
      <c r="E14" s="14"/>
      <c r="F14" s="15">
        <f t="shared" si="0"/>
        <v>62.923243079371701</v>
      </c>
      <c r="H14" s="13">
        <v>39688</v>
      </c>
      <c r="I14" s="13">
        <v>26697</v>
      </c>
      <c r="J14" s="26">
        <v>0</v>
      </c>
      <c r="K14" s="26">
        <v>12</v>
      </c>
      <c r="L14" s="26">
        <v>0</v>
      </c>
      <c r="M14" s="26">
        <v>21</v>
      </c>
      <c r="N14" s="13">
        <f t="shared" si="1"/>
        <v>33</v>
      </c>
      <c r="O14" s="18">
        <f t="shared" si="2"/>
        <v>66418</v>
      </c>
    </row>
    <row r="15" spans="1:15" x14ac:dyDescent="0.25">
      <c r="A15" t="s">
        <v>19</v>
      </c>
      <c r="B15" s="13">
        <v>91977</v>
      </c>
      <c r="C15" s="14"/>
      <c r="D15" s="13">
        <v>57859</v>
      </c>
      <c r="F15" s="15">
        <f t="shared" si="0"/>
        <v>62.905943877273664</v>
      </c>
      <c r="H15" s="13">
        <v>33891</v>
      </c>
      <c r="I15" s="13">
        <v>23942</v>
      </c>
      <c r="J15" s="26">
        <v>0</v>
      </c>
      <c r="K15" s="26">
        <v>8</v>
      </c>
      <c r="L15" s="26">
        <v>0</v>
      </c>
      <c r="M15" s="26">
        <v>18</v>
      </c>
      <c r="N15" s="13">
        <f t="shared" si="1"/>
        <v>26</v>
      </c>
      <c r="O15" s="18">
        <f t="shared" si="2"/>
        <v>57859</v>
      </c>
    </row>
    <row r="16" spans="1:15" x14ac:dyDescent="0.25">
      <c r="A16" t="s">
        <v>20</v>
      </c>
      <c r="B16" s="13">
        <v>83031</v>
      </c>
      <c r="C16" s="14"/>
      <c r="D16" s="13">
        <v>62418</v>
      </c>
      <c r="E16" s="14"/>
      <c r="F16" s="15">
        <f t="shared" si="0"/>
        <v>75.174332478231022</v>
      </c>
      <c r="H16" s="13">
        <v>44534</v>
      </c>
      <c r="I16" s="13">
        <v>17840</v>
      </c>
      <c r="J16" s="26">
        <v>0</v>
      </c>
      <c r="K16" s="26">
        <v>7</v>
      </c>
      <c r="L16" s="26">
        <v>0</v>
      </c>
      <c r="M16" s="26">
        <v>37</v>
      </c>
      <c r="N16" s="13">
        <f t="shared" si="1"/>
        <v>44</v>
      </c>
      <c r="O16" s="18">
        <f t="shared" si="2"/>
        <v>62418</v>
      </c>
    </row>
    <row r="17" spans="1:19" x14ac:dyDescent="0.25">
      <c r="A17" t="s">
        <v>21</v>
      </c>
      <c r="B17" s="13">
        <v>77788</v>
      </c>
      <c r="C17" s="14"/>
      <c r="D17" s="13">
        <v>55800</v>
      </c>
      <c r="F17" s="15">
        <f t="shared" si="0"/>
        <v>71.733429320717846</v>
      </c>
      <c r="H17" s="13">
        <v>36026</v>
      </c>
      <c r="I17" s="13">
        <v>19738</v>
      </c>
      <c r="J17" s="26">
        <v>0</v>
      </c>
      <c r="K17" s="26">
        <v>12</v>
      </c>
      <c r="L17" s="26">
        <v>0</v>
      </c>
      <c r="M17" s="26">
        <v>24</v>
      </c>
      <c r="N17" s="13">
        <f t="shared" si="1"/>
        <v>36</v>
      </c>
      <c r="O17" s="18">
        <f t="shared" si="2"/>
        <v>55800</v>
      </c>
      <c r="S17" t="s">
        <v>22</v>
      </c>
    </row>
    <row r="18" spans="1:19" x14ac:dyDescent="0.25">
      <c r="A18" t="s">
        <v>23</v>
      </c>
      <c r="B18" s="13">
        <v>69575</v>
      </c>
      <c r="C18" s="14"/>
      <c r="D18" s="13">
        <v>52969</v>
      </c>
      <c r="E18" s="14"/>
      <c r="F18" s="15">
        <f t="shared" si="0"/>
        <v>76.132231404958674</v>
      </c>
      <c r="H18" s="13">
        <v>39345</v>
      </c>
      <c r="I18" s="13">
        <v>13596</v>
      </c>
      <c r="J18" s="26">
        <v>0</v>
      </c>
      <c r="K18" s="26">
        <v>7</v>
      </c>
      <c r="L18" s="26">
        <v>0</v>
      </c>
      <c r="M18" s="26">
        <v>21</v>
      </c>
      <c r="N18" s="13">
        <f t="shared" si="1"/>
        <v>28</v>
      </c>
      <c r="O18" s="18">
        <f t="shared" si="2"/>
        <v>52969</v>
      </c>
    </row>
    <row r="19" spans="1:19" x14ac:dyDescent="0.25">
      <c r="A19" t="s">
        <v>24</v>
      </c>
      <c r="B19" s="13">
        <v>21259</v>
      </c>
      <c r="C19" s="14"/>
      <c r="D19" s="13">
        <v>14919</v>
      </c>
      <c r="F19" s="15">
        <f t="shared" si="0"/>
        <v>70.17733665741568</v>
      </c>
      <c r="H19" s="13">
        <v>8232</v>
      </c>
      <c r="I19" s="13">
        <v>6671</v>
      </c>
      <c r="J19" s="26">
        <v>0</v>
      </c>
      <c r="K19" s="26">
        <v>3</v>
      </c>
      <c r="L19" s="26">
        <v>0</v>
      </c>
      <c r="M19" s="26">
        <v>13</v>
      </c>
      <c r="N19" s="13">
        <f t="shared" si="1"/>
        <v>16</v>
      </c>
      <c r="O19" s="18">
        <f t="shared" si="2"/>
        <v>14919</v>
      </c>
    </row>
    <row r="20" spans="1:19" x14ac:dyDescent="0.25">
      <c r="A20" t="s">
        <v>25</v>
      </c>
      <c r="B20" s="13">
        <v>346073</v>
      </c>
      <c r="C20" s="14"/>
      <c r="D20" s="13">
        <v>252481</v>
      </c>
      <c r="E20" s="14"/>
      <c r="F20" s="15">
        <f t="shared" si="0"/>
        <v>72.955994833459997</v>
      </c>
      <c r="H20" s="13">
        <v>187796</v>
      </c>
      <c r="I20" s="13">
        <v>64498</v>
      </c>
      <c r="J20" s="26">
        <v>0</v>
      </c>
      <c r="K20" s="26">
        <v>71</v>
      </c>
      <c r="L20" s="26">
        <v>1</v>
      </c>
      <c r="M20" s="26">
        <v>115</v>
      </c>
      <c r="N20" s="13">
        <f t="shared" si="1"/>
        <v>187</v>
      </c>
      <c r="O20" s="18">
        <f t="shared" si="2"/>
        <v>252481</v>
      </c>
    </row>
    <row r="21" spans="1:19" x14ac:dyDescent="0.25">
      <c r="A21" t="s">
        <v>26</v>
      </c>
      <c r="B21" s="13">
        <v>117392</v>
      </c>
      <c r="C21" s="14"/>
      <c r="D21" s="13">
        <v>79302</v>
      </c>
      <c r="F21" s="15">
        <f t="shared" si="0"/>
        <v>67.553155240561537</v>
      </c>
      <c r="H21" s="13">
        <v>44987</v>
      </c>
      <c r="I21" s="13">
        <v>34271</v>
      </c>
      <c r="J21" s="26">
        <v>0</v>
      </c>
      <c r="K21" s="26">
        <v>7</v>
      </c>
      <c r="L21" s="26">
        <v>2</v>
      </c>
      <c r="M21" s="26">
        <v>35</v>
      </c>
      <c r="N21" s="13">
        <f t="shared" si="1"/>
        <v>44</v>
      </c>
      <c r="O21" s="18">
        <f t="shared" si="2"/>
        <v>79302</v>
      </c>
    </row>
    <row r="22" spans="1:19" x14ac:dyDescent="0.25">
      <c r="A22" t="s">
        <v>27</v>
      </c>
      <c r="B22" s="13">
        <v>272995</v>
      </c>
      <c r="C22" s="14"/>
      <c r="D22" s="13">
        <v>182307</v>
      </c>
      <c r="E22" s="14"/>
      <c r="F22" s="15">
        <f t="shared" si="0"/>
        <v>66.780343962343636</v>
      </c>
      <c r="H22" s="13">
        <v>106754</v>
      </c>
      <c r="I22" s="13">
        <v>75466</v>
      </c>
      <c r="J22" s="26">
        <v>2</v>
      </c>
      <c r="K22" s="26">
        <v>29</v>
      </c>
      <c r="L22" s="26">
        <v>4</v>
      </c>
      <c r="M22" s="26">
        <v>52</v>
      </c>
      <c r="N22" s="13">
        <f t="shared" si="1"/>
        <v>87</v>
      </c>
      <c r="O22" s="18">
        <f t="shared" si="2"/>
        <v>182307</v>
      </c>
    </row>
    <row r="23" spans="1:19" x14ac:dyDescent="0.25">
      <c r="A23" t="s">
        <v>28</v>
      </c>
      <c r="B23" s="13">
        <v>449806</v>
      </c>
      <c r="C23" s="14"/>
      <c r="D23" s="13">
        <v>253000</v>
      </c>
      <c r="F23" s="15">
        <f t="shared" si="0"/>
        <v>56.246470700702076</v>
      </c>
      <c r="H23" s="13">
        <v>168335</v>
      </c>
      <c r="I23" s="13">
        <v>84474</v>
      </c>
      <c r="J23" s="26">
        <v>1</v>
      </c>
      <c r="K23" s="26">
        <v>67</v>
      </c>
      <c r="L23" s="26">
        <v>7</v>
      </c>
      <c r="M23" s="26">
        <v>116</v>
      </c>
      <c r="N23" s="13">
        <f t="shared" si="1"/>
        <v>191</v>
      </c>
      <c r="O23" s="18">
        <f t="shared" si="2"/>
        <v>253000</v>
      </c>
    </row>
    <row r="24" spans="1:19" x14ac:dyDescent="0.25">
      <c r="A24" t="s">
        <v>29</v>
      </c>
      <c r="B24" s="13">
        <v>175563</v>
      </c>
      <c r="C24" s="14"/>
      <c r="D24" s="13">
        <v>125728</v>
      </c>
      <c r="E24" s="14"/>
      <c r="F24" s="15">
        <f t="shared" si="0"/>
        <v>71.614178386106403</v>
      </c>
      <c r="H24" s="13">
        <v>70308</v>
      </c>
      <c r="I24" s="13">
        <v>55349</v>
      </c>
      <c r="J24" s="26">
        <v>0</v>
      </c>
      <c r="K24" s="26">
        <v>27</v>
      </c>
      <c r="L24" s="26">
        <v>2</v>
      </c>
      <c r="M24" s="26">
        <v>42</v>
      </c>
      <c r="N24" s="13">
        <f t="shared" si="1"/>
        <v>71</v>
      </c>
      <c r="O24" s="18">
        <f t="shared" si="2"/>
        <v>125728</v>
      </c>
    </row>
    <row r="25" spans="1:19" x14ac:dyDescent="0.25">
      <c r="A25" t="s">
        <v>30</v>
      </c>
      <c r="B25" s="13">
        <v>58624</v>
      </c>
      <c r="C25" s="14"/>
      <c r="D25" s="13">
        <v>38722</v>
      </c>
      <c r="F25" s="15">
        <f t="shared" si="0"/>
        <v>66.051446506550221</v>
      </c>
      <c r="H25" s="13">
        <v>24688</v>
      </c>
      <c r="I25" s="13">
        <v>14010</v>
      </c>
      <c r="J25" s="26">
        <v>0</v>
      </c>
      <c r="K25" s="26">
        <v>6</v>
      </c>
      <c r="L25" s="26">
        <v>0</v>
      </c>
      <c r="M25" s="26">
        <v>18</v>
      </c>
      <c r="N25" s="13">
        <f t="shared" si="1"/>
        <v>24</v>
      </c>
      <c r="O25" s="18">
        <f t="shared" si="2"/>
        <v>38722</v>
      </c>
    </row>
    <row r="26" spans="1:19" x14ac:dyDescent="0.25">
      <c r="A26" t="s">
        <v>31</v>
      </c>
      <c r="B26" s="13">
        <v>66758</v>
      </c>
      <c r="C26" s="14"/>
      <c r="D26" s="13">
        <v>45497</v>
      </c>
      <c r="E26" s="14"/>
      <c r="F26" s="15">
        <f t="shared" si="0"/>
        <v>68.152131579735752</v>
      </c>
      <c r="H26" s="13">
        <v>28217</v>
      </c>
      <c r="I26" s="13">
        <v>17251</v>
      </c>
      <c r="J26" s="26">
        <v>0</v>
      </c>
      <c r="K26" s="26">
        <v>8</v>
      </c>
      <c r="L26" s="26">
        <v>0</v>
      </c>
      <c r="M26" s="26">
        <v>21</v>
      </c>
      <c r="N26" s="13">
        <f t="shared" si="1"/>
        <v>29</v>
      </c>
      <c r="O26" s="18">
        <f t="shared" si="2"/>
        <v>45497</v>
      </c>
    </row>
    <row r="27" spans="1:19" x14ac:dyDescent="0.25">
      <c r="A27" t="s">
        <v>32</v>
      </c>
      <c r="B27" s="13">
        <v>71370</v>
      </c>
      <c r="C27" s="14"/>
      <c r="D27" s="13">
        <v>48139</v>
      </c>
      <c r="F27" s="15">
        <f t="shared" si="0"/>
        <v>67.449908925318752</v>
      </c>
      <c r="H27" s="13">
        <v>24114</v>
      </c>
      <c r="I27" s="13">
        <v>23992</v>
      </c>
      <c r="J27" s="26">
        <v>0</v>
      </c>
      <c r="K27" s="26">
        <v>16</v>
      </c>
      <c r="L27" s="26">
        <v>3</v>
      </c>
      <c r="M27" s="26">
        <v>14</v>
      </c>
      <c r="N27" s="13">
        <f t="shared" si="1"/>
        <v>33</v>
      </c>
      <c r="O27" s="18">
        <f t="shared" si="2"/>
        <v>48139</v>
      </c>
    </row>
    <row r="28" spans="1:19" x14ac:dyDescent="0.25">
      <c r="A28" t="s">
        <v>33</v>
      </c>
      <c r="B28" s="13">
        <v>104572</v>
      </c>
      <c r="C28" s="14"/>
      <c r="D28" s="13">
        <v>67548</v>
      </c>
      <c r="E28" s="14"/>
      <c r="F28" s="15">
        <f t="shared" si="0"/>
        <v>64.594728990551957</v>
      </c>
      <c r="H28" s="13">
        <v>38394</v>
      </c>
      <c r="I28" s="13">
        <v>29110</v>
      </c>
      <c r="J28" s="26">
        <v>0</v>
      </c>
      <c r="K28" s="26">
        <v>16</v>
      </c>
      <c r="L28" s="26">
        <v>0</v>
      </c>
      <c r="M28" s="26">
        <v>28</v>
      </c>
      <c r="N28" s="13">
        <f t="shared" si="1"/>
        <v>44</v>
      </c>
      <c r="O28" s="18">
        <f t="shared" si="2"/>
        <v>67548</v>
      </c>
    </row>
    <row r="29" spans="1:19" x14ac:dyDescent="0.25">
      <c r="A29" t="s">
        <v>34</v>
      </c>
      <c r="B29" s="13">
        <v>254567</v>
      </c>
      <c r="C29" s="14"/>
      <c r="D29" s="13">
        <v>155045</v>
      </c>
      <c r="F29" s="15">
        <f t="shared" si="0"/>
        <v>60.90538050886407</v>
      </c>
      <c r="H29" s="13">
        <v>95549</v>
      </c>
      <c r="I29" s="13">
        <v>59400</v>
      </c>
      <c r="J29" s="26">
        <v>2</v>
      </c>
      <c r="K29" s="26">
        <v>19</v>
      </c>
      <c r="L29" s="26">
        <v>2</v>
      </c>
      <c r="M29" s="26">
        <v>73</v>
      </c>
      <c r="N29" s="13">
        <f t="shared" si="1"/>
        <v>96</v>
      </c>
      <c r="O29" s="18">
        <f t="shared" si="2"/>
        <v>155045</v>
      </c>
    </row>
    <row r="30" spans="1:19" x14ac:dyDescent="0.25">
      <c r="A30" t="s">
        <v>35</v>
      </c>
      <c r="B30" s="13">
        <v>16658</v>
      </c>
      <c r="C30" s="14"/>
      <c r="D30" s="13">
        <v>11402</v>
      </c>
      <c r="E30" s="14"/>
      <c r="F30" s="15">
        <f t="shared" si="0"/>
        <v>68.44759274822907</v>
      </c>
      <c r="H30" s="13">
        <v>7189</v>
      </c>
      <c r="I30" s="13">
        <v>4193</v>
      </c>
      <c r="J30" s="26">
        <v>0</v>
      </c>
      <c r="K30" s="26">
        <v>8</v>
      </c>
      <c r="L30" s="26">
        <v>0</v>
      </c>
      <c r="M30" s="26">
        <v>12</v>
      </c>
      <c r="N30" s="13">
        <f t="shared" si="1"/>
        <v>20</v>
      </c>
      <c r="O30" s="18">
        <f t="shared" si="2"/>
        <v>11402</v>
      </c>
    </row>
    <row r="31" spans="1:19" x14ac:dyDescent="0.25">
      <c r="A31" t="s">
        <v>36</v>
      </c>
      <c r="B31" s="13">
        <v>110224</v>
      </c>
      <c r="C31" s="14"/>
      <c r="D31" s="13">
        <v>81294</v>
      </c>
      <c r="F31" s="15">
        <f t="shared" si="0"/>
        <v>73.753447525039917</v>
      </c>
      <c r="H31" s="13">
        <v>49641</v>
      </c>
      <c r="I31" s="13">
        <v>31614</v>
      </c>
      <c r="J31" s="26">
        <v>1</v>
      </c>
      <c r="K31" s="26">
        <v>14</v>
      </c>
      <c r="L31" s="26">
        <v>0</v>
      </c>
      <c r="M31" s="26">
        <v>24</v>
      </c>
      <c r="N31" s="13">
        <f t="shared" si="1"/>
        <v>39</v>
      </c>
      <c r="O31" s="18">
        <f t="shared" si="2"/>
        <v>81294</v>
      </c>
    </row>
    <row r="32" spans="1:19" x14ac:dyDescent="0.25">
      <c r="A32" t="s">
        <v>37</v>
      </c>
      <c r="B32" s="13">
        <v>127294</v>
      </c>
      <c r="C32" s="14"/>
      <c r="D32" s="13">
        <v>88197</v>
      </c>
      <c r="E32" s="14"/>
      <c r="F32" s="15">
        <f t="shared" si="0"/>
        <v>69.286062186748779</v>
      </c>
      <c r="H32" s="13">
        <v>57119</v>
      </c>
      <c r="I32" s="13">
        <v>31010</v>
      </c>
      <c r="J32" s="26">
        <v>0</v>
      </c>
      <c r="K32" s="26">
        <v>17</v>
      </c>
      <c r="L32" s="26">
        <v>5</v>
      </c>
      <c r="M32" s="26">
        <v>46</v>
      </c>
      <c r="N32" s="13">
        <f t="shared" si="1"/>
        <v>68</v>
      </c>
      <c r="O32" s="18">
        <f t="shared" si="2"/>
        <v>88197</v>
      </c>
    </row>
    <row r="33" spans="1:15" x14ac:dyDescent="0.25">
      <c r="A33" t="s">
        <v>38</v>
      </c>
      <c r="B33" s="13">
        <v>88440</v>
      </c>
      <c r="C33" s="14"/>
      <c r="D33" s="13">
        <v>64953</v>
      </c>
      <c r="F33" s="15">
        <f t="shared" si="0"/>
        <v>73.443012211668929</v>
      </c>
      <c r="H33" s="13">
        <v>37952</v>
      </c>
      <c r="I33" s="13">
        <v>26962</v>
      </c>
      <c r="J33" s="26">
        <v>0</v>
      </c>
      <c r="K33" s="26">
        <v>14</v>
      </c>
      <c r="L33" s="26">
        <v>0</v>
      </c>
      <c r="M33" s="26">
        <v>25</v>
      </c>
      <c r="N33" s="13">
        <f t="shared" si="1"/>
        <v>39</v>
      </c>
      <c r="O33" s="18">
        <f t="shared" si="2"/>
        <v>64953</v>
      </c>
    </row>
    <row r="34" spans="1:15" x14ac:dyDescent="0.25">
      <c r="A34" t="s">
        <v>39</v>
      </c>
      <c r="B34" s="13">
        <v>17375</v>
      </c>
      <c r="C34" s="14"/>
      <c r="D34" s="13">
        <v>12231</v>
      </c>
      <c r="E34" s="14"/>
      <c r="F34" s="15">
        <f t="shared" si="0"/>
        <v>70.39424460431654</v>
      </c>
      <c r="H34" s="13">
        <v>6907</v>
      </c>
      <c r="I34" s="13">
        <v>5315</v>
      </c>
      <c r="J34" s="26">
        <v>0</v>
      </c>
      <c r="K34" s="26">
        <v>2</v>
      </c>
      <c r="L34" s="26">
        <v>0</v>
      </c>
      <c r="M34" s="26">
        <v>7</v>
      </c>
      <c r="N34" s="13">
        <f t="shared" si="1"/>
        <v>9</v>
      </c>
      <c r="O34" s="18">
        <f t="shared" si="2"/>
        <v>12231</v>
      </c>
    </row>
    <row r="35" spans="1:15" x14ac:dyDescent="0.25">
      <c r="A35" t="s">
        <v>40</v>
      </c>
      <c r="B35" s="13">
        <v>88116</v>
      </c>
      <c r="C35" s="14"/>
      <c r="D35" s="13">
        <v>61542</v>
      </c>
      <c r="F35" s="15">
        <f t="shared" si="0"/>
        <v>69.84202641971946</v>
      </c>
      <c r="H35" s="13">
        <v>36265</v>
      </c>
      <c r="I35" s="13">
        <v>25241</v>
      </c>
      <c r="J35" s="26">
        <v>0</v>
      </c>
      <c r="K35" s="26">
        <v>14</v>
      </c>
      <c r="L35" s="26">
        <v>2</v>
      </c>
      <c r="M35" s="26">
        <v>20</v>
      </c>
      <c r="N35" s="13">
        <f t="shared" si="1"/>
        <v>36</v>
      </c>
      <c r="O35" s="18">
        <f t="shared" si="2"/>
        <v>61542</v>
      </c>
    </row>
    <row r="36" spans="1:15" x14ac:dyDescent="0.25">
      <c r="A36" t="s">
        <v>41</v>
      </c>
      <c r="B36" s="13">
        <v>248949</v>
      </c>
      <c r="C36" s="14"/>
      <c r="D36" s="13">
        <v>162683</v>
      </c>
      <c r="E36" s="14"/>
      <c r="F36" s="15">
        <f t="shared" si="0"/>
        <v>65.34792266689162</v>
      </c>
      <c r="H36" s="13">
        <v>102568</v>
      </c>
      <c r="I36" s="13">
        <v>60024</v>
      </c>
      <c r="J36" s="26">
        <v>0</v>
      </c>
      <c r="K36" s="26">
        <v>30</v>
      </c>
      <c r="L36" s="26">
        <v>1</v>
      </c>
      <c r="M36" s="26">
        <v>60</v>
      </c>
      <c r="N36" s="13">
        <f t="shared" si="1"/>
        <v>91</v>
      </c>
      <c r="O36" s="18">
        <f t="shared" si="2"/>
        <v>162683</v>
      </c>
    </row>
    <row r="37" spans="1:15" x14ac:dyDescent="0.25">
      <c r="A37" t="s">
        <v>42</v>
      </c>
      <c r="B37" s="13">
        <v>66100</v>
      </c>
      <c r="C37" s="14"/>
      <c r="D37" s="13">
        <v>48931</v>
      </c>
      <c r="F37" s="15">
        <f t="shared" si="0"/>
        <v>74.025718608169441</v>
      </c>
      <c r="H37" s="13">
        <v>33112</v>
      </c>
      <c r="I37" s="13">
        <v>15787</v>
      </c>
      <c r="J37" s="26">
        <v>0</v>
      </c>
      <c r="K37" s="26">
        <v>11</v>
      </c>
      <c r="L37" s="26">
        <v>1</v>
      </c>
      <c r="M37" s="26">
        <v>20</v>
      </c>
      <c r="N37" s="13">
        <f t="shared" si="1"/>
        <v>32</v>
      </c>
      <c r="O37" s="18">
        <f t="shared" si="2"/>
        <v>48931</v>
      </c>
    </row>
    <row r="38" spans="1:15" x14ac:dyDescent="0.25">
      <c r="A38" t="s">
        <v>43</v>
      </c>
      <c r="B38" s="13">
        <v>67595</v>
      </c>
      <c r="C38" s="14"/>
      <c r="D38" s="13">
        <v>43245</v>
      </c>
      <c r="E38" s="14"/>
      <c r="F38" s="15">
        <f t="shared" si="0"/>
        <v>63.976625490051035</v>
      </c>
      <c r="H38" s="13">
        <v>26794</v>
      </c>
      <c r="I38" s="13">
        <v>16426</v>
      </c>
      <c r="J38" s="26">
        <v>0</v>
      </c>
      <c r="K38" s="26">
        <v>9</v>
      </c>
      <c r="L38" s="26">
        <v>0</v>
      </c>
      <c r="M38" s="26">
        <v>16</v>
      </c>
      <c r="N38" s="13">
        <f t="shared" si="1"/>
        <v>25</v>
      </c>
      <c r="O38" s="18">
        <f t="shared" si="2"/>
        <v>43245</v>
      </c>
    </row>
    <row r="39" spans="1:15" x14ac:dyDescent="0.25">
      <c r="A39" t="s">
        <v>44</v>
      </c>
      <c r="B39" s="13">
        <v>130925</v>
      </c>
      <c r="C39" s="14"/>
      <c r="D39" s="13">
        <v>88556</v>
      </c>
      <c r="F39" s="15">
        <f t="shared" si="0"/>
        <v>67.638724460569023</v>
      </c>
      <c r="H39" s="19">
        <v>51560</v>
      </c>
      <c r="I39" s="19">
        <v>36948</v>
      </c>
      <c r="J39" s="26">
        <v>0</v>
      </c>
      <c r="K39" s="26">
        <v>22</v>
      </c>
      <c r="L39" s="26">
        <v>2</v>
      </c>
      <c r="M39" s="26">
        <v>24</v>
      </c>
      <c r="N39" s="19">
        <f t="shared" si="1"/>
        <v>48</v>
      </c>
      <c r="O39" s="18">
        <f t="shared" si="2"/>
        <v>88556</v>
      </c>
    </row>
    <row r="40" spans="1:15" s="8" customFormat="1" ht="15.75" thickBot="1" x14ac:dyDescent="0.3">
      <c r="A40" s="8" t="s">
        <v>5</v>
      </c>
      <c r="B40" s="20">
        <f>SUM(B8:B39)</f>
        <v>3987112</v>
      </c>
      <c r="C40" s="21"/>
      <c r="D40" s="20">
        <f>SUM(D8:D39)</f>
        <v>2681179</v>
      </c>
      <c r="E40" s="21"/>
      <c r="F40" s="22">
        <f>D40/B40%</f>
        <v>67.246142069748728</v>
      </c>
      <c r="H40" s="23">
        <f>SUM(H8:H39)</f>
        <v>1661191</v>
      </c>
      <c r="I40" s="23">
        <f>SUM(I8:I39)</f>
        <v>1018322</v>
      </c>
      <c r="J40" s="23">
        <f>SUM(J8:J39)</f>
        <v>6</v>
      </c>
      <c r="K40" s="23">
        <f>SUM(K8:K39)</f>
        <v>553</v>
      </c>
      <c r="L40" s="23">
        <f>SUM(L8:L39)</f>
        <v>38</v>
      </c>
      <c r="M40" s="23">
        <f>SUM(M8:M39)</f>
        <v>1069</v>
      </c>
      <c r="N40" s="23">
        <f>SUM(N8:N39)</f>
        <v>1666</v>
      </c>
      <c r="O40" s="20">
        <f>SUM(O8:O39)</f>
        <v>2681179</v>
      </c>
    </row>
    <row r="41" spans="1:15" x14ac:dyDescent="0.25">
      <c r="B41" s="14"/>
      <c r="D41" s="14"/>
      <c r="E41" s="14"/>
      <c r="F41" s="24"/>
      <c r="H41" s="14"/>
      <c r="I41" s="14"/>
      <c r="J41" s="14"/>
      <c r="K41" s="14"/>
    </row>
  </sheetData>
  <mergeCells count="2">
    <mergeCell ref="H6:I6"/>
    <mergeCell ref="J6:N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eurscotland</dc:creator>
  <cp:lastModifiedBy>eurscotland</cp:lastModifiedBy>
  <dcterms:created xsi:type="dcterms:W3CDTF">2016-06-24T03:41:22Z</dcterms:created>
  <dcterms:modified xsi:type="dcterms:W3CDTF">2016-06-24T04:00:52Z</dcterms:modified>
</cp:coreProperties>
</file>