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X:\Housing\OSS All Areas\Contact Centre\Customer Relations\Reports\PMRG Reports\Audit and Performance\APR 24-25\"/>
    </mc:Choice>
  </mc:AlternateContent>
  <xr:revisionPtr revIDLastSave="0" documentId="8_{96393C16-91A6-46B0-89B8-89C6B5FEB3C9}" xr6:coauthVersionLast="47" xr6:coauthVersionMax="47" xr10:uidLastSave="{00000000-0000-0000-0000-000000000000}"/>
  <bookViews>
    <workbookView xWindow="-110" yWindow="-110" windowWidth="19420" windowHeight="10300" xr2:uid="{AE2F3ABA-F705-4B0F-9486-5E91E556D936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8" i="1" l="1"/>
  <c r="C28" i="1"/>
  <c r="M27" i="1"/>
  <c r="M26" i="1"/>
  <c r="F26" i="1"/>
  <c r="D26" i="1"/>
  <c r="C26" i="1"/>
  <c r="M25" i="1"/>
  <c r="F25" i="1"/>
  <c r="D25" i="1"/>
  <c r="C25" i="1"/>
  <c r="M24" i="1"/>
  <c r="F24" i="1"/>
  <c r="D24" i="1"/>
  <c r="C24" i="1"/>
  <c r="M23" i="1"/>
  <c r="F23" i="1"/>
  <c r="D23" i="1"/>
  <c r="C23" i="1"/>
  <c r="M22" i="1"/>
  <c r="F22" i="1"/>
  <c r="D22" i="1"/>
  <c r="C22" i="1"/>
  <c r="M21" i="1"/>
  <c r="M28" i="1" s="1"/>
  <c r="F21" i="1"/>
  <c r="F28" i="1" s="1"/>
  <c r="D21" i="1"/>
  <c r="C21" i="1"/>
  <c r="F20" i="1"/>
  <c r="D20" i="1"/>
  <c r="C20" i="1"/>
  <c r="F19" i="1"/>
  <c r="D19" i="1"/>
  <c r="C19" i="1"/>
  <c r="F18" i="1"/>
  <c r="D18" i="1"/>
  <c r="C18" i="1"/>
  <c r="F17" i="1"/>
  <c r="D17" i="1"/>
  <c r="C17" i="1"/>
  <c r="F16" i="1"/>
  <c r="D16" i="1"/>
  <c r="C16" i="1"/>
  <c r="F15" i="1"/>
  <c r="D15" i="1"/>
  <c r="C15" i="1"/>
  <c r="W9" i="1"/>
  <c r="V9" i="1"/>
  <c r="U9" i="1"/>
  <c r="T9" i="1"/>
  <c r="S9" i="1"/>
  <c r="R9" i="1"/>
  <c r="P9" i="1"/>
  <c r="Q9" i="1" s="1"/>
  <c r="O9" i="1"/>
  <c r="N9" i="1"/>
  <c r="M9" i="1"/>
  <c r="L9" i="1"/>
  <c r="J9" i="1"/>
  <c r="I9" i="1"/>
  <c r="H9" i="1"/>
  <c r="G9" i="1"/>
  <c r="F9" i="1"/>
  <c r="K9" i="1" s="1"/>
  <c r="E9" i="1"/>
  <c r="D9" i="1"/>
  <c r="C9" i="1"/>
  <c r="B9" i="1"/>
  <c r="W8" i="1"/>
  <c r="V8" i="1"/>
  <c r="U8" i="1"/>
  <c r="T8" i="1"/>
  <c r="S8" i="1"/>
  <c r="R8" i="1"/>
  <c r="P8" i="1"/>
  <c r="O8" i="1"/>
  <c r="N8" i="1"/>
  <c r="M8" i="1"/>
  <c r="L8" i="1"/>
  <c r="Q8" i="1" s="1"/>
  <c r="J8" i="1"/>
  <c r="I8" i="1"/>
  <c r="H8" i="1"/>
  <c r="G8" i="1"/>
  <c r="F8" i="1"/>
  <c r="K8" i="1" s="1"/>
  <c r="E8" i="1"/>
  <c r="D8" i="1"/>
  <c r="C8" i="1"/>
  <c r="B8" i="1"/>
  <c r="W7" i="1"/>
  <c r="V7" i="1"/>
  <c r="U7" i="1"/>
  <c r="T7" i="1"/>
  <c r="S7" i="1"/>
  <c r="R7" i="1"/>
  <c r="P7" i="1"/>
  <c r="Q7" i="1" s="1"/>
  <c r="O7" i="1"/>
  <c r="N7" i="1"/>
  <c r="M7" i="1"/>
  <c r="L7" i="1"/>
  <c r="J7" i="1"/>
  <c r="K7" i="1" s="1"/>
  <c r="I7" i="1"/>
  <c r="H7" i="1"/>
  <c r="G7" i="1"/>
  <c r="F7" i="1"/>
  <c r="E7" i="1"/>
  <c r="D7" i="1"/>
  <c r="C7" i="1"/>
  <c r="B7" i="1"/>
  <c r="W6" i="1"/>
  <c r="V6" i="1"/>
  <c r="U6" i="1"/>
  <c r="T6" i="1"/>
  <c r="S6" i="1"/>
  <c r="R6" i="1"/>
  <c r="P6" i="1"/>
  <c r="Q6" i="1" s="1"/>
  <c r="O6" i="1"/>
  <c r="N6" i="1"/>
  <c r="M6" i="1"/>
  <c r="L6" i="1"/>
  <c r="J6" i="1"/>
  <c r="K6" i="1" s="1"/>
  <c r="I6" i="1"/>
  <c r="I12" i="1" s="1"/>
  <c r="H6" i="1"/>
  <c r="H12" i="1" s="1"/>
  <c r="G6" i="1"/>
  <c r="F6" i="1"/>
  <c r="E6" i="1"/>
  <c r="D6" i="1"/>
  <c r="C6" i="1"/>
  <c r="B6" i="1"/>
  <c r="W5" i="1"/>
  <c r="V5" i="1"/>
  <c r="U5" i="1"/>
  <c r="T5" i="1"/>
  <c r="S5" i="1"/>
  <c r="R5" i="1"/>
  <c r="P5" i="1"/>
  <c r="Q5" i="1" s="1"/>
  <c r="O5" i="1"/>
  <c r="N5" i="1"/>
  <c r="M5" i="1"/>
  <c r="L5" i="1"/>
  <c r="J5" i="1"/>
  <c r="I5" i="1"/>
  <c r="H5" i="1"/>
  <c r="G5" i="1"/>
  <c r="F5" i="1"/>
  <c r="K5" i="1" s="1"/>
  <c r="E5" i="1"/>
  <c r="D5" i="1"/>
  <c r="C5" i="1"/>
  <c r="B5" i="1"/>
  <c r="W4" i="1"/>
  <c r="V4" i="1"/>
  <c r="U4" i="1"/>
  <c r="T4" i="1"/>
  <c r="S4" i="1"/>
  <c r="R4" i="1"/>
  <c r="P4" i="1"/>
  <c r="O4" i="1"/>
  <c r="N4" i="1"/>
  <c r="M4" i="1"/>
  <c r="L4" i="1"/>
  <c r="Q4" i="1" s="1"/>
  <c r="J4" i="1"/>
  <c r="I4" i="1"/>
  <c r="H4" i="1"/>
  <c r="G4" i="1"/>
  <c r="F4" i="1"/>
  <c r="K4" i="1" s="1"/>
  <c r="E4" i="1"/>
  <c r="D4" i="1"/>
  <c r="C4" i="1"/>
  <c r="B4" i="1"/>
  <c r="W3" i="1"/>
  <c r="W12" i="1" s="1"/>
  <c r="V3" i="1"/>
  <c r="V12" i="1" s="1"/>
  <c r="U3" i="1"/>
  <c r="U12" i="1" s="1"/>
  <c r="T3" i="1"/>
  <c r="T12" i="1" s="1"/>
  <c r="S3" i="1"/>
  <c r="S12" i="1" s="1"/>
  <c r="Q17" i="1" s="1"/>
  <c r="R3" i="1"/>
  <c r="R12" i="1" s="1"/>
  <c r="P3" i="1"/>
  <c r="O3" i="1"/>
  <c r="O12" i="1" s="1"/>
  <c r="N3" i="1"/>
  <c r="N12" i="1" s="1"/>
  <c r="M3" i="1"/>
  <c r="M12" i="1" s="1"/>
  <c r="L3" i="1"/>
  <c r="Q3" i="1" s="1"/>
  <c r="J3" i="1"/>
  <c r="K3" i="1" s="1"/>
  <c r="I3" i="1"/>
  <c r="H3" i="1"/>
  <c r="G3" i="1"/>
  <c r="G12" i="1" s="1"/>
  <c r="Q14" i="1" s="1"/>
  <c r="F3" i="1"/>
  <c r="F12" i="1" s="1"/>
  <c r="E3" i="1"/>
  <c r="E12" i="1" s="1"/>
  <c r="D3" i="1"/>
  <c r="D12" i="1" s="1"/>
  <c r="C3" i="1"/>
  <c r="C12" i="1" s="1"/>
  <c r="B3" i="1"/>
  <c r="B12" i="1" s="1"/>
  <c r="J12" i="1" l="1"/>
  <c r="K12" i="1" s="1"/>
  <c r="Q15" i="1" s="1"/>
  <c r="L12" i="1"/>
  <c r="Q18" i="1" s="1"/>
  <c r="P12" i="1"/>
  <c r="Q12" i="1" l="1"/>
  <c r="Q16" i="1" s="1"/>
</calcChain>
</file>

<file path=xl/sharedStrings.xml><?xml version="1.0" encoding="utf-8"?>
<sst xmlns="http://schemas.openxmlformats.org/spreadsheetml/2006/main" count="68" uniqueCount="68">
  <si>
    <t>Year 2024-25</t>
  </si>
  <si>
    <t>Complaints Received</t>
  </si>
  <si>
    <t xml:space="preserve">Complaints Closed </t>
  </si>
  <si>
    <t xml:space="preserve">Outcome </t>
  </si>
  <si>
    <t>Performance &amp; Monitoring 2024/25</t>
  </si>
  <si>
    <t>Total Complaints Received</t>
  </si>
  <si>
    <t>Complaints Received Stage 1</t>
  </si>
  <si>
    <t>Complaints Received Stage 2</t>
  </si>
  <si>
    <t>Total complaints closed</t>
  </si>
  <si>
    <t>Closed at Stage 1</t>
  </si>
  <si>
    <t>Closed within  5 Working Days</t>
  </si>
  <si>
    <t xml:space="preserve">Extension Stage 1 </t>
  </si>
  <si>
    <t>Exceeded S1 deadline after extension ie +10days</t>
  </si>
  <si>
    <t>Total working days to close Stage 1 complaints</t>
  </si>
  <si>
    <t>Average working days to close S1</t>
  </si>
  <si>
    <t>Closed at Stage 2</t>
  </si>
  <si>
    <t>Closed within 20 working days</t>
  </si>
  <si>
    <t>Extension Stage 2</t>
  </si>
  <si>
    <t>Exceeded S2 deadline after extention ie +25</t>
  </si>
  <si>
    <t>Total working days to close Stage 2 complaints</t>
  </si>
  <si>
    <t>Average working days to close S2</t>
  </si>
  <si>
    <t>Escalated from Stage 1 to 2</t>
  </si>
  <si>
    <t>Upheld Stage 1</t>
  </si>
  <si>
    <t>Not Upheld Stage 1</t>
  </si>
  <si>
    <t xml:space="preserve">Upheld Stage 2 </t>
  </si>
  <si>
    <t>Not upheld Stage 2</t>
  </si>
  <si>
    <t>Resolved</t>
  </si>
  <si>
    <t>Citizen, Culture &amp; Facilities</t>
  </si>
  <si>
    <t xml:space="preserve">Education, Learning &amp; Attainment </t>
  </si>
  <si>
    <t xml:space="preserve">Housing &amp; Employability </t>
  </si>
  <si>
    <t xml:space="preserve">People &amp; Technology  </t>
  </si>
  <si>
    <t>Regulatory &amp; Regeneration</t>
  </si>
  <si>
    <t xml:space="preserve">Resources </t>
  </si>
  <si>
    <t>Roads &amp; Neighbourhood</t>
  </si>
  <si>
    <t xml:space="preserve">Totals </t>
  </si>
  <si>
    <t>Complaint Category</t>
  </si>
  <si>
    <t xml:space="preserve">Upheld per category Stage 1 </t>
  </si>
  <si>
    <t xml:space="preserve">Upheld per category Stage 2 </t>
  </si>
  <si>
    <t>Performance</t>
  </si>
  <si>
    <t>% of complaints closed within SPSO timescales</t>
  </si>
  <si>
    <t xml:space="preserve">Below declared service standard </t>
  </si>
  <si>
    <t>average working days to close Stage 1 complaints</t>
  </si>
  <si>
    <t>Citizen expectation not met - quality of service</t>
  </si>
  <si>
    <t>average working days to close Stage 2 complaints</t>
  </si>
  <si>
    <t>Citizen expectation not met – timescales</t>
  </si>
  <si>
    <t>% of Stage 1 complaints upheld</t>
  </si>
  <si>
    <t>Council policy – charges</t>
  </si>
  <si>
    <t>% of Stage 2 complaints upheld</t>
  </si>
  <si>
    <t>Council policy – does not meet criteria</t>
  </si>
  <si>
    <t>Council policy – level of service provision</t>
  </si>
  <si>
    <t>Channel Received</t>
  </si>
  <si>
    <t>Equalities</t>
  </si>
  <si>
    <t>Delay in service delivery</t>
  </si>
  <si>
    <t>E-mail</t>
  </si>
  <si>
    <t>Equality concern raised</t>
  </si>
  <si>
    <t>Employee behaviour</t>
  </si>
  <si>
    <t>Online Complaints form</t>
  </si>
  <si>
    <t xml:space="preserve">Error in Service Delivery </t>
  </si>
  <si>
    <t>Internal Complaints form</t>
  </si>
  <si>
    <t>Failure to deliver service</t>
  </si>
  <si>
    <t xml:space="preserve">In Writing </t>
  </si>
  <si>
    <t>Service standards not declared</t>
  </si>
  <si>
    <t>By telephone</t>
  </si>
  <si>
    <t>Contractor</t>
  </si>
  <si>
    <t xml:space="preserve">Face to Face </t>
  </si>
  <si>
    <t>Social Media</t>
  </si>
  <si>
    <t>Total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</si>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</sst>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4"/>
      <color theme="1"/>
      <name val="Arial"/>
      <family val="2"/>
    </font>
    <font>
      <b/>
      <sz val="10"/>
      <color theme="1"/>
      <name val="Aptos Narrow"/>
      <family val="2"/>
      <scheme val="minor"/>
    </font>
    <font>
      <b/>
      <sz val="10"/>
      <color indexed="8"/>
      <name val="Calibri"/>
      <family val="2"/>
    </font>
    <font>
      <b/>
      <sz val="11"/>
      <color indexed="8"/>
      <name val="Calibri"/>
      <family val="2"/>
    </font>
    <font>
      <b/>
      <sz val="11"/>
      <name val="Aptos Narrow"/>
      <family val="2"/>
      <scheme val="minor"/>
    </font>
    <font>
      <b/>
      <sz val="12"/>
      <name val="Calibri"/>
      <family val="2"/>
    </font>
    <font>
      <sz val="11"/>
      <color indexed="8"/>
      <name val="Calibri"/>
      <family val="2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b/>
      <sz val="12"/>
      <color theme="1"/>
      <name val="Aptos Narrow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39997558519241921"/>
        <bgColor indexed="29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1" fillId="4" borderId="0" applyNumberFormat="0" applyBorder="0" applyAlignment="0" applyProtection="0"/>
    <xf numFmtId="0" fontId="3" fillId="5" borderId="0" applyNumberFormat="0" applyBorder="0" applyAlignment="0" applyProtection="0"/>
    <xf numFmtId="0" fontId="1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</cellStyleXfs>
  <cellXfs count="86">
    <xf numFmtId="0" fontId="0" fillId="0" borderId="0" xfId="0"/>
    <xf numFmtId="49" fontId="4" fillId="0" borderId="0" xfId="0" applyNumberFormat="1" applyFont="1" applyAlignment="1">
      <alignment horizontal="left"/>
    </xf>
    <xf numFmtId="0" fontId="3" fillId="3" borderId="1" xfId="2" applyBorder="1" applyAlignment="1">
      <alignment horizontal="center"/>
    </xf>
    <xf numFmtId="0" fontId="3" fillId="2" borderId="0" xfId="1" applyBorder="1" applyAlignment="1">
      <alignment horizontal="center"/>
    </xf>
    <xf numFmtId="0" fontId="3" fillId="7" borderId="1" xfId="6" applyBorder="1" applyAlignment="1">
      <alignment horizontal="center"/>
    </xf>
    <xf numFmtId="0" fontId="3" fillId="7" borderId="1" xfId="6" applyBorder="1" applyAlignment="1"/>
    <xf numFmtId="0" fontId="0" fillId="0" borderId="0" xfId="0" applyAlignment="1">
      <alignment vertical="top"/>
    </xf>
    <xf numFmtId="0" fontId="4" fillId="0" borderId="2" xfId="0" applyFont="1" applyBorder="1" applyAlignment="1">
      <alignment vertical="center" wrapText="1"/>
    </xf>
    <xf numFmtId="0" fontId="5" fillId="0" borderId="2" xfId="0" applyFont="1" applyBorder="1" applyAlignment="1">
      <alignment vertical="top" wrapText="1"/>
    </xf>
    <xf numFmtId="0" fontId="6" fillId="0" borderId="0" xfId="0" applyFont="1" applyAlignment="1">
      <alignment vertical="top" wrapText="1"/>
    </xf>
    <xf numFmtId="0" fontId="6" fillId="0" borderId="3" xfId="0" applyFont="1" applyBorder="1" applyAlignment="1">
      <alignment vertical="top" wrapText="1"/>
    </xf>
    <xf numFmtId="0" fontId="6" fillId="9" borderId="2" xfId="0" applyFont="1" applyFill="1" applyBorder="1" applyAlignment="1">
      <alignment vertical="top" wrapText="1"/>
    </xf>
    <xf numFmtId="0" fontId="6" fillId="0" borderId="2" xfId="0" applyFont="1" applyBorder="1" applyAlignment="1">
      <alignment vertical="top" wrapText="1"/>
    </xf>
    <xf numFmtId="0" fontId="6" fillId="9" borderId="4" xfId="0" applyFont="1" applyFill="1" applyBorder="1" applyAlignment="1">
      <alignment vertical="top" wrapText="1"/>
    </xf>
    <xf numFmtId="0" fontId="0" fillId="0" borderId="5" xfId="0" applyBorder="1"/>
    <xf numFmtId="0" fontId="1" fillId="10" borderId="4" xfId="3" applyFill="1" applyBorder="1"/>
    <xf numFmtId="1" fontId="1" fillId="10" borderId="4" xfId="3" applyNumberFormat="1" applyFill="1" applyBorder="1"/>
    <xf numFmtId="0" fontId="1" fillId="11" borderId="4" xfId="3" applyFill="1" applyBorder="1"/>
    <xf numFmtId="0" fontId="1" fillId="11" borderId="6" xfId="3" applyFill="1" applyBorder="1"/>
    <xf numFmtId="1" fontId="1" fillId="11" borderId="6" xfId="3" applyNumberFormat="1" applyFill="1" applyBorder="1"/>
    <xf numFmtId="0" fontId="0" fillId="11" borderId="4" xfId="3" applyFont="1" applyFill="1" applyBorder="1" applyAlignment="1">
      <alignment wrapText="1"/>
    </xf>
    <xf numFmtId="0" fontId="1" fillId="10" borderId="6" xfId="3" applyFill="1" applyBorder="1"/>
    <xf numFmtId="1" fontId="1" fillId="10" borderId="6" xfId="3" applyNumberFormat="1" applyFill="1" applyBorder="1"/>
    <xf numFmtId="0" fontId="0" fillId="11" borderId="4" xfId="5" applyFont="1" applyFill="1" applyBorder="1"/>
    <xf numFmtId="0" fontId="1" fillId="11" borderId="4" xfId="5" applyFill="1" applyBorder="1"/>
    <xf numFmtId="1" fontId="1" fillId="11" borderId="4" xfId="5" applyNumberFormat="1" applyFill="1" applyBorder="1"/>
    <xf numFmtId="0" fontId="1" fillId="10" borderId="4" xfId="5" applyFill="1" applyBorder="1"/>
    <xf numFmtId="1" fontId="1" fillId="10" borderId="4" xfId="5" applyNumberFormat="1" applyFill="1" applyBorder="1"/>
    <xf numFmtId="0" fontId="0" fillId="0" borderId="4" xfId="0" applyBorder="1"/>
    <xf numFmtId="0" fontId="7" fillId="0" borderId="0" xfId="0" applyFont="1"/>
    <xf numFmtId="0" fontId="7" fillId="0" borderId="4" xfId="0" applyFont="1" applyBorder="1"/>
    <xf numFmtId="0" fontId="8" fillId="0" borderId="4" xfId="0" applyFont="1" applyBorder="1"/>
    <xf numFmtId="1" fontId="8" fillId="0" borderId="4" xfId="0" applyNumberFormat="1" applyFont="1" applyBorder="1"/>
    <xf numFmtId="1" fontId="2" fillId="0" borderId="4" xfId="0" applyNumberFormat="1" applyFont="1" applyBorder="1"/>
    <xf numFmtId="0" fontId="2" fillId="0" borderId="0" xfId="0" applyFont="1"/>
    <xf numFmtId="0" fontId="8" fillId="12" borderId="7" xfId="7" applyFont="1" applyFill="1" applyBorder="1" applyAlignment="1">
      <alignment horizontal="left" vertical="top"/>
    </xf>
    <xf numFmtId="0" fontId="8" fillId="12" borderId="8" xfId="7" applyFont="1" applyFill="1" applyBorder="1" applyAlignment="1">
      <alignment horizontal="left" vertical="top"/>
    </xf>
    <xf numFmtId="0" fontId="8" fillId="12" borderId="9" xfId="7" applyFont="1" applyFill="1" applyBorder="1" applyAlignment="1">
      <alignment horizontal="left" vertical="top"/>
    </xf>
    <xf numFmtId="0" fontId="8" fillId="12" borderId="7" xfId="4" applyFont="1" applyFill="1" applyBorder="1" applyAlignment="1">
      <alignment wrapText="1"/>
    </xf>
    <xf numFmtId="0" fontId="8" fillId="12" borderId="9" xfId="4" applyFont="1" applyFill="1" applyBorder="1" applyAlignment="1">
      <alignment wrapText="1"/>
    </xf>
    <xf numFmtId="0" fontId="9" fillId="13" borderId="6" xfId="0" applyFont="1" applyFill="1" applyBorder="1" applyAlignment="1">
      <alignment horizontal="left"/>
    </xf>
    <xf numFmtId="0" fontId="9" fillId="13" borderId="10" xfId="0" applyFont="1" applyFill="1" applyBorder="1" applyAlignment="1">
      <alignment horizontal="left"/>
    </xf>
    <xf numFmtId="0" fontId="9" fillId="13" borderId="11" xfId="0" applyFont="1" applyFill="1" applyBorder="1" applyAlignment="1">
      <alignment horizontal="left"/>
    </xf>
    <xf numFmtId="0" fontId="9" fillId="13" borderId="4" xfId="0" applyFont="1" applyFill="1" applyBorder="1"/>
    <xf numFmtId="0" fontId="8" fillId="12" borderId="12" xfId="7" applyFont="1" applyFill="1" applyBorder="1" applyAlignment="1">
      <alignment horizontal="left" vertical="top"/>
    </xf>
    <xf numFmtId="0" fontId="8" fillId="12" borderId="1" xfId="7" applyFont="1" applyFill="1" applyBorder="1" applyAlignment="1">
      <alignment horizontal="left" vertical="top"/>
    </xf>
    <xf numFmtId="0" fontId="8" fillId="12" borderId="13" xfId="7" applyFont="1" applyFill="1" applyBorder="1" applyAlignment="1">
      <alignment horizontal="left" vertical="top"/>
    </xf>
    <xf numFmtId="0" fontId="8" fillId="12" borderId="12" xfId="4" applyFont="1" applyFill="1" applyBorder="1" applyAlignment="1">
      <alignment wrapText="1"/>
    </xf>
    <xf numFmtId="0" fontId="8" fillId="12" borderId="13" xfId="4" applyFont="1" applyFill="1" applyBorder="1" applyAlignment="1">
      <alignment wrapText="1"/>
    </xf>
    <xf numFmtId="0" fontId="10" fillId="0" borderId="6" xfId="0" applyFont="1" applyBorder="1" applyAlignment="1">
      <alignment horizontal="left"/>
    </xf>
    <xf numFmtId="0" fontId="10" fillId="0" borderId="10" xfId="0" applyFont="1" applyBorder="1" applyAlignment="1">
      <alignment horizontal="left"/>
    </xf>
    <xf numFmtId="0" fontId="10" fillId="0" borderId="11" xfId="0" applyFont="1" applyBorder="1" applyAlignment="1">
      <alignment horizontal="left"/>
    </xf>
    <xf numFmtId="9" fontId="11" fillId="0" borderId="4" xfId="0" applyNumberFormat="1" applyFont="1" applyBorder="1"/>
    <xf numFmtId="0" fontId="0" fillId="0" borderId="6" xfId="0" applyBorder="1"/>
    <xf numFmtId="0" fontId="0" fillId="0" borderId="11" xfId="0" applyBorder="1"/>
    <xf numFmtId="0" fontId="0" fillId="0" borderId="6" xfId="0" applyBorder="1"/>
    <xf numFmtId="0" fontId="0" fillId="0" borderId="6" xfId="0" applyBorder="1" applyAlignment="1">
      <alignment horizontal="right"/>
    </xf>
    <xf numFmtId="0" fontId="0" fillId="0" borderId="11" xfId="0" applyBorder="1" applyAlignment="1">
      <alignment horizontal="right"/>
    </xf>
    <xf numFmtId="1" fontId="11" fillId="0" borderId="4" xfId="0" applyNumberFormat="1" applyFont="1" applyBorder="1"/>
    <xf numFmtId="0" fontId="0" fillId="0" borderId="0" xfId="0"/>
    <xf numFmtId="0" fontId="0" fillId="0" borderId="6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1" xfId="0" applyBorder="1" applyAlignment="1">
      <alignment horizontal="left"/>
    </xf>
    <xf numFmtId="0" fontId="12" fillId="13" borderId="6" xfId="0" applyFont="1" applyFill="1" applyBorder="1"/>
    <xf numFmtId="0" fontId="12" fillId="13" borderId="10" xfId="0" applyFont="1" applyFill="1" applyBorder="1"/>
    <xf numFmtId="0" fontId="12" fillId="13" borderId="11" xfId="0" applyFont="1" applyFill="1" applyBorder="1"/>
    <xf numFmtId="0" fontId="13" fillId="12" borderId="6" xfId="0" applyFont="1" applyFill="1" applyBorder="1" applyAlignment="1">
      <alignment horizontal="left" vertical="top"/>
    </xf>
    <xf numFmtId="0" fontId="13" fillId="12" borderId="10" xfId="0" applyFont="1" applyFill="1" applyBorder="1" applyAlignment="1">
      <alignment horizontal="left" vertical="top"/>
    </xf>
    <xf numFmtId="0" fontId="13" fillId="12" borderId="11" xfId="0" applyFont="1" applyFill="1" applyBorder="1" applyAlignment="1">
      <alignment horizontal="left" vertical="top"/>
    </xf>
    <xf numFmtId="0" fontId="0" fillId="0" borderId="4" xfId="0" applyBorder="1" applyAlignment="1">
      <alignment horizontal="left"/>
    </xf>
    <xf numFmtId="0" fontId="2" fillId="0" borderId="4" xfId="0" applyFont="1" applyBorder="1" applyAlignment="1">
      <alignment horizontal="right"/>
    </xf>
    <xf numFmtId="0" fontId="0" fillId="0" borderId="0" xfId="0" applyAlignment="1">
      <alignment horizontal="right"/>
    </xf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right"/>
    </xf>
    <xf numFmtId="0" fontId="0" fillId="0" borderId="6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1" xfId="0" applyBorder="1" applyAlignment="1">
      <alignment horizontal="left"/>
    </xf>
    <xf numFmtId="0" fontId="2" fillId="0" borderId="12" xfId="0" applyFont="1" applyBorder="1"/>
    <xf numFmtId="0" fontId="0" fillId="0" borderId="13" xfId="0" applyBorder="1"/>
    <xf numFmtId="0" fontId="8" fillId="0" borderId="14" xfId="0" applyFont="1" applyBorder="1"/>
    <xf numFmtId="0" fontId="8" fillId="0" borderId="12" xfId="0" applyFont="1" applyBorder="1"/>
    <xf numFmtId="0" fontId="8" fillId="0" borderId="13" xfId="0" applyFont="1" applyBorder="1"/>
    <xf numFmtId="0" fontId="2" fillId="0" borderId="6" xfId="0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0" fontId="2" fillId="0" borderId="4" xfId="0" applyFont="1" applyBorder="1"/>
  </cellXfs>
  <cellStyles count="8">
    <cellStyle name="40% - Accent2" xfId="3" builtinId="35"/>
    <cellStyle name="40% - Accent3" xfId="5" builtinId="39"/>
    <cellStyle name="Accent1" xfId="1" builtinId="29"/>
    <cellStyle name="Accent2" xfId="2" builtinId="33"/>
    <cellStyle name="Accent3" xfId="4" builtinId="37"/>
    <cellStyle name="Accent5" xfId="6" builtinId="45"/>
    <cellStyle name="Accent6" xfId="7" builtinId="49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X:\Housing\OSS%20All%20Areas\Contact%20Centre\Customer%20Relations\Reports\PMRG%20Reports\Report%20Spreadsheets%2024-25\0.%20Performance%20&amp;%20Monitoring%20%202024-25.xlsx" TargetMode="External"/><Relationship Id="rId1" Type="http://schemas.openxmlformats.org/officeDocument/2006/relationships/externalLinkPath" Target="/Housing/OSS%20All%20Areas/Contact%20Centre/Customer%20Relations/Reports/PMRG%20Reports/Report%20Spreadsheets%2024-25/0.%20Performance%20&amp;%20Monitoring%20%202024-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Quarter 1"/>
      <sheetName val="Quarter 2"/>
      <sheetName val="Quarter 3"/>
      <sheetName val="Quarter 4"/>
      <sheetName val="Year 2024-25"/>
      <sheetName val="Template"/>
    </sheetNames>
    <sheetDataSet>
      <sheetData sheetId="0">
        <row r="3">
          <cell r="B3">
            <v>6</v>
          </cell>
          <cell r="C3">
            <v>6</v>
          </cell>
          <cell r="D3">
            <v>0</v>
          </cell>
          <cell r="E3">
            <v>6</v>
          </cell>
          <cell r="F3">
            <v>6</v>
          </cell>
          <cell r="G3">
            <v>6</v>
          </cell>
          <cell r="H3">
            <v>0</v>
          </cell>
          <cell r="I3">
            <v>0</v>
          </cell>
          <cell r="J3">
            <v>6</v>
          </cell>
          <cell r="L3">
            <v>0</v>
          </cell>
          <cell r="M3">
            <v>0</v>
          </cell>
          <cell r="N3">
            <v>0</v>
          </cell>
          <cell r="O3">
            <v>0</v>
          </cell>
          <cell r="P3">
            <v>0</v>
          </cell>
          <cell r="R3">
            <v>0</v>
          </cell>
          <cell r="S3">
            <v>3</v>
          </cell>
          <cell r="T3">
            <v>3</v>
          </cell>
          <cell r="U3">
            <v>0</v>
          </cell>
          <cell r="V3">
            <v>0</v>
          </cell>
          <cell r="W3">
            <v>0</v>
          </cell>
        </row>
        <row r="4">
          <cell r="B4">
            <v>11</v>
          </cell>
          <cell r="C4">
            <v>9</v>
          </cell>
          <cell r="D4">
            <v>2</v>
          </cell>
          <cell r="E4">
            <v>7</v>
          </cell>
          <cell r="F4">
            <v>3</v>
          </cell>
          <cell r="G4">
            <v>2</v>
          </cell>
          <cell r="H4">
            <v>0</v>
          </cell>
          <cell r="I4">
            <v>1</v>
          </cell>
          <cell r="J4">
            <v>26</v>
          </cell>
          <cell r="L4">
            <v>1</v>
          </cell>
          <cell r="M4">
            <v>1</v>
          </cell>
          <cell r="N4">
            <v>0</v>
          </cell>
          <cell r="O4">
            <v>0</v>
          </cell>
          <cell r="P4">
            <v>2</v>
          </cell>
          <cell r="R4">
            <v>0</v>
          </cell>
          <cell r="S4">
            <v>1</v>
          </cell>
          <cell r="T4">
            <v>2</v>
          </cell>
          <cell r="U4">
            <v>0</v>
          </cell>
          <cell r="V4">
            <v>1</v>
          </cell>
          <cell r="W4">
            <v>3</v>
          </cell>
        </row>
        <row r="5">
          <cell r="B5">
            <v>122</v>
          </cell>
          <cell r="C5">
            <v>105</v>
          </cell>
          <cell r="D5">
            <v>17</v>
          </cell>
          <cell r="E5">
            <v>107</v>
          </cell>
          <cell r="F5">
            <v>97</v>
          </cell>
          <cell r="G5">
            <v>45</v>
          </cell>
          <cell r="H5">
            <v>31</v>
          </cell>
          <cell r="I5">
            <v>21</v>
          </cell>
          <cell r="J5">
            <v>712</v>
          </cell>
          <cell r="L5">
            <v>10</v>
          </cell>
          <cell r="M5">
            <v>1</v>
          </cell>
          <cell r="N5">
            <v>6</v>
          </cell>
          <cell r="O5">
            <v>3</v>
          </cell>
          <cell r="P5">
            <v>278</v>
          </cell>
          <cell r="R5">
            <v>0</v>
          </cell>
          <cell r="S5">
            <v>50</v>
          </cell>
          <cell r="T5">
            <v>47</v>
          </cell>
          <cell r="U5">
            <v>4</v>
          </cell>
          <cell r="V5">
            <v>6</v>
          </cell>
          <cell r="W5">
            <v>0</v>
          </cell>
        </row>
        <row r="6">
          <cell r="B6">
            <v>0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</row>
        <row r="7">
          <cell r="B7">
            <v>2</v>
          </cell>
          <cell r="C7">
            <v>2</v>
          </cell>
          <cell r="D7">
            <v>0</v>
          </cell>
          <cell r="E7">
            <v>2</v>
          </cell>
          <cell r="F7">
            <v>2</v>
          </cell>
          <cell r="G7">
            <v>2</v>
          </cell>
          <cell r="H7">
            <v>0</v>
          </cell>
          <cell r="I7">
            <v>0</v>
          </cell>
          <cell r="J7">
            <v>2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R7">
            <v>0</v>
          </cell>
          <cell r="S7">
            <v>0</v>
          </cell>
          <cell r="T7">
            <v>2</v>
          </cell>
          <cell r="U7">
            <v>0</v>
          </cell>
          <cell r="V7">
            <v>0</v>
          </cell>
          <cell r="W7">
            <v>0</v>
          </cell>
        </row>
        <row r="8">
          <cell r="B8">
            <v>12</v>
          </cell>
          <cell r="C8">
            <v>12</v>
          </cell>
          <cell r="D8">
            <v>0</v>
          </cell>
          <cell r="E8">
            <v>10</v>
          </cell>
          <cell r="F8">
            <v>8</v>
          </cell>
          <cell r="G8">
            <v>5</v>
          </cell>
          <cell r="H8">
            <v>1</v>
          </cell>
          <cell r="I8">
            <v>2</v>
          </cell>
          <cell r="J8">
            <v>64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R8">
            <v>0</v>
          </cell>
          <cell r="S8">
            <v>4</v>
          </cell>
          <cell r="T8">
            <v>4</v>
          </cell>
          <cell r="U8">
            <v>0</v>
          </cell>
          <cell r="V8">
            <v>0</v>
          </cell>
          <cell r="W8">
            <v>2</v>
          </cell>
        </row>
        <row r="9">
          <cell r="B9">
            <v>25</v>
          </cell>
          <cell r="C9">
            <v>21</v>
          </cell>
          <cell r="D9">
            <v>4</v>
          </cell>
          <cell r="E9">
            <v>20</v>
          </cell>
          <cell r="F9">
            <v>18</v>
          </cell>
          <cell r="G9">
            <v>15</v>
          </cell>
          <cell r="H9">
            <v>2</v>
          </cell>
          <cell r="I9">
            <v>1</v>
          </cell>
          <cell r="J9">
            <v>77</v>
          </cell>
          <cell r="L9">
            <v>2</v>
          </cell>
          <cell r="M9">
            <v>2</v>
          </cell>
          <cell r="N9">
            <v>0</v>
          </cell>
          <cell r="O9">
            <v>0</v>
          </cell>
          <cell r="P9">
            <v>18</v>
          </cell>
          <cell r="R9">
            <v>0</v>
          </cell>
          <cell r="S9">
            <v>10</v>
          </cell>
          <cell r="T9">
            <v>8</v>
          </cell>
          <cell r="U9">
            <v>0</v>
          </cell>
          <cell r="V9">
            <v>2</v>
          </cell>
          <cell r="W9">
            <v>0</v>
          </cell>
        </row>
        <row r="15">
          <cell r="C15">
            <v>0</v>
          </cell>
          <cell r="D15">
            <v>0</v>
          </cell>
          <cell r="F15">
            <v>0</v>
          </cell>
        </row>
        <row r="16">
          <cell r="C16">
            <v>85</v>
          </cell>
          <cell r="D16">
            <v>45</v>
          </cell>
          <cell r="F16">
            <v>3</v>
          </cell>
        </row>
        <row r="17">
          <cell r="C17">
            <v>63</v>
          </cell>
          <cell r="D17">
            <v>17</v>
          </cell>
          <cell r="F17">
            <v>0</v>
          </cell>
        </row>
        <row r="18">
          <cell r="C18">
            <v>0</v>
          </cell>
          <cell r="D18">
            <v>0</v>
          </cell>
          <cell r="F18">
            <v>0</v>
          </cell>
        </row>
        <row r="19">
          <cell r="C19">
            <v>0</v>
          </cell>
          <cell r="D19">
            <v>0</v>
          </cell>
          <cell r="F19">
            <v>0</v>
          </cell>
        </row>
        <row r="20">
          <cell r="C20">
            <v>1</v>
          </cell>
          <cell r="D20">
            <v>0</v>
          </cell>
          <cell r="F20">
            <v>0</v>
          </cell>
        </row>
        <row r="21">
          <cell r="C21">
            <v>0</v>
          </cell>
          <cell r="D21">
            <v>0</v>
          </cell>
          <cell r="F21">
            <v>0</v>
          </cell>
          <cell r="M21">
            <v>56</v>
          </cell>
        </row>
        <row r="22">
          <cell r="C22">
            <v>13</v>
          </cell>
          <cell r="D22">
            <v>4</v>
          </cell>
          <cell r="F22">
            <v>0</v>
          </cell>
          <cell r="M22">
            <v>78</v>
          </cell>
        </row>
        <row r="23">
          <cell r="C23">
            <v>1</v>
          </cell>
          <cell r="D23">
            <v>0</v>
          </cell>
          <cell r="F23">
            <v>0</v>
          </cell>
          <cell r="M23">
            <v>0</v>
          </cell>
        </row>
        <row r="24">
          <cell r="C24">
            <v>0</v>
          </cell>
          <cell r="D24">
            <v>0</v>
          </cell>
          <cell r="F24">
            <v>0</v>
          </cell>
          <cell r="M24">
            <v>0</v>
          </cell>
        </row>
        <row r="25">
          <cell r="C25">
            <v>0</v>
          </cell>
          <cell r="D25">
            <v>0</v>
          </cell>
          <cell r="F25">
            <v>0</v>
          </cell>
          <cell r="M25">
            <v>44</v>
          </cell>
        </row>
        <row r="26">
          <cell r="C26">
            <v>15</v>
          </cell>
          <cell r="D26">
            <v>2</v>
          </cell>
          <cell r="F26">
            <v>1</v>
          </cell>
          <cell r="M26">
            <v>0</v>
          </cell>
        </row>
        <row r="27">
          <cell r="M27">
            <v>0</v>
          </cell>
        </row>
      </sheetData>
      <sheetData sheetId="1">
        <row r="3">
          <cell r="B3">
            <v>8</v>
          </cell>
          <cell r="C3">
            <v>8</v>
          </cell>
          <cell r="D3">
            <v>0</v>
          </cell>
          <cell r="E3">
            <v>8</v>
          </cell>
          <cell r="F3">
            <v>8</v>
          </cell>
          <cell r="G3">
            <v>6</v>
          </cell>
          <cell r="H3">
            <v>2</v>
          </cell>
          <cell r="I3">
            <v>0</v>
          </cell>
          <cell r="J3">
            <v>36</v>
          </cell>
          <cell r="L3">
            <v>0</v>
          </cell>
          <cell r="M3">
            <v>0</v>
          </cell>
          <cell r="N3">
            <v>0</v>
          </cell>
          <cell r="O3">
            <v>0</v>
          </cell>
          <cell r="P3">
            <v>0</v>
          </cell>
          <cell r="R3">
            <v>0</v>
          </cell>
          <cell r="S3">
            <v>8</v>
          </cell>
          <cell r="T3">
            <v>0</v>
          </cell>
          <cell r="U3">
            <v>0</v>
          </cell>
          <cell r="V3">
            <v>0</v>
          </cell>
          <cell r="W3">
            <v>0</v>
          </cell>
        </row>
        <row r="4">
          <cell r="B4">
            <v>11</v>
          </cell>
          <cell r="C4">
            <v>10</v>
          </cell>
          <cell r="D4">
            <v>1</v>
          </cell>
          <cell r="E4">
            <v>9</v>
          </cell>
          <cell r="F4">
            <v>6</v>
          </cell>
          <cell r="G4">
            <v>5</v>
          </cell>
          <cell r="H4">
            <v>1</v>
          </cell>
          <cell r="I4">
            <v>0</v>
          </cell>
          <cell r="J4">
            <v>20</v>
          </cell>
          <cell r="L4">
            <v>1</v>
          </cell>
          <cell r="M4">
            <v>1</v>
          </cell>
          <cell r="N4">
            <v>0</v>
          </cell>
          <cell r="O4">
            <v>0</v>
          </cell>
          <cell r="P4">
            <v>3</v>
          </cell>
          <cell r="R4">
            <v>0</v>
          </cell>
          <cell r="S4">
            <v>3</v>
          </cell>
          <cell r="T4">
            <v>3</v>
          </cell>
          <cell r="U4">
            <v>1</v>
          </cell>
          <cell r="V4">
            <v>0</v>
          </cell>
          <cell r="W4">
            <v>2</v>
          </cell>
        </row>
        <row r="5">
          <cell r="B5">
            <v>145</v>
          </cell>
          <cell r="C5">
            <v>130</v>
          </cell>
          <cell r="D5">
            <v>15</v>
          </cell>
          <cell r="E5">
            <v>131</v>
          </cell>
          <cell r="F5">
            <v>118</v>
          </cell>
          <cell r="G5">
            <v>58</v>
          </cell>
          <cell r="H5">
            <v>41</v>
          </cell>
          <cell r="I5">
            <v>19</v>
          </cell>
          <cell r="J5">
            <v>797</v>
          </cell>
          <cell r="L5">
            <v>13</v>
          </cell>
          <cell r="M5">
            <v>4</v>
          </cell>
          <cell r="N5">
            <v>6</v>
          </cell>
          <cell r="O5">
            <v>3</v>
          </cell>
          <cell r="P5">
            <v>344</v>
          </cell>
          <cell r="R5">
            <v>0</v>
          </cell>
          <cell r="S5">
            <v>54</v>
          </cell>
          <cell r="T5">
            <v>64</v>
          </cell>
          <cell r="U5">
            <v>6</v>
          </cell>
          <cell r="V5">
            <v>7</v>
          </cell>
          <cell r="W5">
            <v>0</v>
          </cell>
        </row>
        <row r="6">
          <cell r="B6">
            <v>0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</row>
        <row r="7">
          <cell r="B7">
            <v>6</v>
          </cell>
          <cell r="C7">
            <v>5</v>
          </cell>
          <cell r="D7">
            <v>1</v>
          </cell>
          <cell r="E7">
            <v>5</v>
          </cell>
          <cell r="F7">
            <v>5</v>
          </cell>
          <cell r="G7">
            <v>2</v>
          </cell>
          <cell r="H7">
            <v>1</v>
          </cell>
          <cell r="I7">
            <v>2</v>
          </cell>
          <cell r="J7">
            <v>43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R7">
            <v>0</v>
          </cell>
          <cell r="S7">
            <v>2</v>
          </cell>
          <cell r="T7">
            <v>3</v>
          </cell>
          <cell r="U7">
            <v>0</v>
          </cell>
          <cell r="V7">
            <v>0</v>
          </cell>
          <cell r="W7">
            <v>0</v>
          </cell>
        </row>
        <row r="8">
          <cell r="B8">
            <v>18</v>
          </cell>
          <cell r="C8">
            <v>14</v>
          </cell>
          <cell r="D8">
            <v>4</v>
          </cell>
          <cell r="E8">
            <v>15</v>
          </cell>
          <cell r="F8">
            <v>11</v>
          </cell>
          <cell r="G8">
            <v>8</v>
          </cell>
          <cell r="H8">
            <v>2</v>
          </cell>
          <cell r="I8">
            <v>1</v>
          </cell>
          <cell r="J8">
            <v>44</v>
          </cell>
          <cell r="L8">
            <v>1</v>
          </cell>
          <cell r="M8">
            <v>1</v>
          </cell>
          <cell r="N8">
            <v>0</v>
          </cell>
          <cell r="O8">
            <v>0</v>
          </cell>
          <cell r="P8">
            <v>6</v>
          </cell>
          <cell r="R8">
            <v>0</v>
          </cell>
          <cell r="S8">
            <v>6</v>
          </cell>
          <cell r="T8">
            <v>5</v>
          </cell>
          <cell r="U8">
            <v>0</v>
          </cell>
          <cell r="V8">
            <v>1</v>
          </cell>
          <cell r="W8">
            <v>3</v>
          </cell>
        </row>
        <row r="9">
          <cell r="B9">
            <v>101</v>
          </cell>
          <cell r="C9">
            <v>99</v>
          </cell>
          <cell r="D9">
            <v>2</v>
          </cell>
          <cell r="E9">
            <v>47</v>
          </cell>
          <cell r="F9">
            <v>33</v>
          </cell>
          <cell r="G9">
            <v>23</v>
          </cell>
          <cell r="H9">
            <v>6</v>
          </cell>
          <cell r="I9">
            <v>4</v>
          </cell>
          <cell r="J9">
            <v>189</v>
          </cell>
          <cell r="L9">
            <v>5</v>
          </cell>
          <cell r="M9">
            <v>1</v>
          </cell>
          <cell r="N9">
            <v>2</v>
          </cell>
          <cell r="O9">
            <v>2</v>
          </cell>
          <cell r="P9">
            <v>159</v>
          </cell>
          <cell r="R9">
            <v>0</v>
          </cell>
          <cell r="S9">
            <v>16</v>
          </cell>
          <cell r="T9">
            <v>17</v>
          </cell>
          <cell r="U9">
            <v>2</v>
          </cell>
          <cell r="V9">
            <v>3</v>
          </cell>
          <cell r="W9">
            <v>9</v>
          </cell>
        </row>
        <row r="15">
          <cell r="C15">
            <v>0</v>
          </cell>
          <cell r="D15">
            <v>0</v>
          </cell>
          <cell r="F15">
            <v>0</v>
          </cell>
        </row>
        <row r="16">
          <cell r="C16">
            <v>158</v>
          </cell>
          <cell r="D16">
            <v>36</v>
          </cell>
          <cell r="F16">
            <v>5</v>
          </cell>
        </row>
        <row r="17">
          <cell r="C17">
            <v>81</v>
          </cell>
          <cell r="D17">
            <v>31</v>
          </cell>
          <cell r="F17">
            <v>4</v>
          </cell>
        </row>
        <row r="18">
          <cell r="C18">
            <v>0</v>
          </cell>
          <cell r="D18">
            <v>0</v>
          </cell>
          <cell r="F18">
            <v>0</v>
          </cell>
        </row>
        <row r="19">
          <cell r="C19">
            <v>0</v>
          </cell>
          <cell r="D19">
            <v>0</v>
          </cell>
          <cell r="F19">
            <v>0</v>
          </cell>
        </row>
        <row r="20">
          <cell r="C20">
            <v>8</v>
          </cell>
          <cell r="D20">
            <v>0</v>
          </cell>
          <cell r="F20">
            <v>0</v>
          </cell>
        </row>
        <row r="21">
          <cell r="C21">
            <v>0</v>
          </cell>
          <cell r="D21">
            <v>0</v>
          </cell>
          <cell r="F21">
            <v>0</v>
          </cell>
          <cell r="M21">
            <v>101</v>
          </cell>
        </row>
        <row r="22">
          <cell r="C22">
            <v>21</v>
          </cell>
          <cell r="D22">
            <v>12</v>
          </cell>
          <cell r="F22">
            <v>0</v>
          </cell>
          <cell r="M22">
            <v>132</v>
          </cell>
        </row>
        <row r="23">
          <cell r="C23">
            <v>4</v>
          </cell>
          <cell r="D23">
            <v>2</v>
          </cell>
          <cell r="F23">
            <v>0</v>
          </cell>
          <cell r="M23">
            <v>0</v>
          </cell>
        </row>
        <row r="24">
          <cell r="C24">
            <v>0</v>
          </cell>
          <cell r="D24">
            <v>0</v>
          </cell>
          <cell r="F24">
            <v>0</v>
          </cell>
          <cell r="M24">
            <v>0</v>
          </cell>
        </row>
        <row r="25">
          <cell r="C25">
            <v>0</v>
          </cell>
          <cell r="D25">
            <v>0</v>
          </cell>
          <cell r="F25">
            <v>0</v>
          </cell>
          <cell r="M25">
            <v>56</v>
          </cell>
        </row>
        <row r="26">
          <cell r="C26">
            <v>17</v>
          </cell>
          <cell r="D26">
            <v>8</v>
          </cell>
          <cell r="F26">
            <v>0</v>
          </cell>
          <cell r="M26">
            <v>0</v>
          </cell>
        </row>
        <row r="27">
          <cell r="M27">
            <v>0</v>
          </cell>
        </row>
      </sheetData>
      <sheetData sheetId="2">
        <row r="3">
          <cell r="B3">
            <v>4</v>
          </cell>
          <cell r="C3">
            <v>3</v>
          </cell>
          <cell r="D3">
            <v>1</v>
          </cell>
          <cell r="E3">
            <v>4</v>
          </cell>
          <cell r="F3">
            <v>3</v>
          </cell>
          <cell r="G3">
            <v>2</v>
          </cell>
          <cell r="H3">
            <v>1</v>
          </cell>
          <cell r="I3">
            <v>0</v>
          </cell>
          <cell r="J3">
            <v>12</v>
          </cell>
          <cell r="L3">
            <v>1</v>
          </cell>
          <cell r="M3">
            <v>0</v>
          </cell>
          <cell r="N3">
            <v>0</v>
          </cell>
          <cell r="O3">
            <v>1</v>
          </cell>
          <cell r="P3">
            <v>43</v>
          </cell>
          <cell r="R3">
            <v>0</v>
          </cell>
          <cell r="S3">
            <v>3</v>
          </cell>
          <cell r="T3">
            <v>0</v>
          </cell>
          <cell r="U3">
            <v>0</v>
          </cell>
          <cell r="V3">
            <v>1</v>
          </cell>
          <cell r="W3">
            <v>0</v>
          </cell>
        </row>
        <row r="4">
          <cell r="B4">
            <v>10</v>
          </cell>
          <cell r="C4">
            <v>9</v>
          </cell>
          <cell r="D4">
            <v>1</v>
          </cell>
          <cell r="E4">
            <v>4</v>
          </cell>
          <cell r="F4">
            <v>4</v>
          </cell>
          <cell r="G4">
            <v>4</v>
          </cell>
          <cell r="H4">
            <v>0</v>
          </cell>
          <cell r="I4">
            <v>0</v>
          </cell>
          <cell r="J4">
            <v>10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R4">
            <v>0</v>
          </cell>
          <cell r="S4">
            <v>1</v>
          </cell>
          <cell r="T4">
            <v>3</v>
          </cell>
          <cell r="U4">
            <v>0</v>
          </cell>
          <cell r="V4">
            <v>0</v>
          </cell>
          <cell r="W4">
            <v>0</v>
          </cell>
        </row>
        <row r="5">
          <cell r="B5">
            <v>103</v>
          </cell>
          <cell r="C5">
            <v>97</v>
          </cell>
          <cell r="D5">
            <v>6</v>
          </cell>
          <cell r="E5">
            <v>108</v>
          </cell>
          <cell r="F5">
            <v>103</v>
          </cell>
          <cell r="G5">
            <v>68</v>
          </cell>
          <cell r="H5">
            <v>27</v>
          </cell>
          <cell r="I5">
            <v>8</v>
          </cell>
          <cell r="J5">
            <v>573</v>
          </cell>
          <cell r="L5">
            <v>5</v>
          </cell>
          <cell r="M5">
            <v>4</v>
          </cell>
          <cell r="N5">
            <v>1</v>
          </cell>
          <cell r="O5">
            <v>0</v>
          </cell>
          <cell r="P5">
            <v>85</v>
          </cell>
          <cell r="R5">
            <v>0</v>
          </cell>
          <cell r="S5">
            <v>71</v>
          </cell>
          <cell r="T5">
            <v>32</v>
          </cell>
          <cell r="U5">
            <v>1</v>
          </cell>
          <cell r="V5">
            <v>4</v>
          </cell>
          <cell r="W5">
            <v>0</v>
          </cell>
        </row>
        <row r="6">
          <cell r="B6">
            <v>0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</row>
        <row r="7">
          <cell r="B7">
            <v>3</v>
          </cell>
          <cell r="C7">
            <v>3</v>
          </cell>
          <cell r="D7">
            <v>0</v>
          </cell>
          <cell r="E7">
            <v>3</v>
          </cell>
          <cell r="F7">
            <v>3</v>
          </cell>
          <cell r="G7">
            <v>1</v>
          </cell>
          <cell r="H7">
            <v>1</v>
          </cell>
          <cell r="I7">
            <v>1</v>
          </cell>
          <cell r="J7">
            <v>25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R7">
            <v>0</v>
          </cell>
          <cell r="S7">
            <v>2</v>
          </cell>
          <cell r="T7">
            <v>1</v>
          </cell>
          <cell r="U7">
            <v>0</v>
          </cell>
          <cell r="V7">
            <v>0</v>
          </cell>
          <cell r="W7">
            <v>0</v>
          </cell>
        </row>
        <row r="8">
          <cell r="B8">
            <v>14</v>
          </cell>
          <cell r="C8">
            <v>13</v>
          </cell>
          <cell r="D8">
            <v>1</v>
          </cell>
          <cell r="E8">
            <v>10</v>
          </cell>
          <cell r="F8">
            <v>9</v>
          </cell>
          <cell r="G8">
            <v>0</v>
          </cell>
          <cell r="H8">
            <v>8</v>
          </cell>
          <cell r="I8">
            <v>1</v>
          </cell>
          <cell r="J8">
            <v>66</v>
          </cell>
          <cell r="L8">
            <v>1</v>
          </cell>
          <cell r="M8">
            <v>1</v>
          </cell>
          <cell r="N8">
            <v>0</v>
          </cell>
          <cell r="O8">
            <v>0</v>
          </cell>
          <cell r="P8">
            <v>10</v>
          </cell>
          <cell r="R8">
            <v>0</v>
          </cell>
          <cell r="S8">
            <v>4</v>
          </cell>
          <cell r="T8">
            <v>5</v>
          </cell>
          <cell r="U8">
            <v>0</v>
          </cell>
          <cell r="V8">
            <v>1</v>
          </cell>
          <cell r="W8">
            <v>0</v>
          </cell>
        </row>
        <row r="9">
          <cell r="B9">
            <v>613</v>
          </cell>
          <cell r="C9">
            <v>595</v>
          </cell>
          <cell r="D9">
            <v>18</v>
          </cell>
          <cell r="E9">
            <v>582</v>
          </cell>
          <cell r="F9">
            <v>582</v>
          </cell>
          <cell r="G9">
            <v>572</v>
          </cell>
          <cell r="H9">
            <v>3</v>
          </cell>
          <cell r="I9">
            <v>7</v>
          </cell>
          <cell r="J9">
            <v>2998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R9">
            <v>0</v>
          </cell>
          <cell r="S9">
            <v>577</v>
          </cell>
          <cell r="T9">
            <v>5</v>
          </cell>
          <cell r="U9">
            <v>0</v>
          </cell>
          <cell r="V9">
            <v>0</v>
          </cell>
          <cell r="W9">
            <v>0</v>
          </cell>
        </row>
        <row r="15">
          <cell r="C15">
            <v>0</v>
          </cell>
          <cell r="D15">
            <v>0</v>
          </cell>
          <cell r="F15">
            <v>0</v>
          </cell>
        </row>
        <row r="16">
          <cell r="C16">
            <v>689</v>
          </cell>
          <cell r="D16">
            <v>627</v>
          </cell>
          <cell r="F16">
            <v>0</v>
          </cell>
        </row>
        <row r="17">
          <cell r="C17">
            <v>13</v>
          </cell>
          <cell r="D17">
            <v>12</v>
          </cell>
          <cell r="F17">
            <v>1</v>
          </cell>
        </row>
        <row r="18">
          <cell r="C18">
            <v>0</v>
          </cell>
          <cell r="D18">
            <v>0</v>
          </cell>
          <cell r="F18">
            <v>0</v>
          </cell>
        </row>
        <row r="19">
          <cell r="C19">
            <v>0</v>
          </cell>
          <cell r="D19">
            <v>0</v>
          </cell>
          <cell r="F19">
            <v>0</v>
          </cell>
        </row>
        <row r="20">
          <cell r="C20">
            <v>5</v>
          </cell>
          <cell r="D20">
            <v>0</v>
          </cell>
          <cell r="F20">
            <v>0</v>
          </cell>
        </row>
        <row r="21">
          <cell r="C21">
            <v>0</v>
          </cell>
          <cell r="D21">
            <v>0</v>
          </cell>
          <cell r="F21">
            <v>0</v>
          </cell>
          <cell r="M21">
            <v>11</v>
          </cell>
        </row>
        <row r="22">
          <cell r="C22">
            <v>13</v>
          </cell>
          <cell r="D22">
            <v>10</v>
          </cell>
          <cell r="F22">
            <v>0</v>
          </cell>
          <cell r="M22">
            <v>609</v>
          </cell>
        </row>
        <row r="23">
          <cell r="C23">
            <v>24</v>
          </cell>
          <cell r="D23">
            <v>7</v>
          </cell>
          <cell r="F23">
            <v>0</v>
          </cell>
          <cell r="M23">
            <v>8</v>
          </cell>
        </row>
        <row r="24">
          <cell r="C24">
            <v>0</v>
          </cell>
          <cell r="D24">
            <v>0</v>
          </cell>
          <cell r="F24">
            <v>0</v>
          </cell>
          <cell r="M24">
            <v>0</v>
          </cell>
        </row>
        <row r="25">
          <cell r="C25">
            <v>0</v>
          </cell>
          <cell r="D25">
            <v>0</v>
          </cell>
          <cell r="F25">
            <v>0</v>
          </cell>
          <cell r="M25">
            <v>118</v>
          </cell>
        </row>
        <row r="26">
          <cell r="C26">
            <v>3</v>
          </cell>
          <cell r="D26">
            <v>2</v>
          </cell>
          <cell r="F26">
            <v>0</v>
          </cell>
          <cell r="M26">
            <v>1</v>
          </cell>
        </row>
        <row r="27">
          <cell r="M27">
            <v>0</v>
          </cell>
        </row>
      </sheetData>
      <sheetData sheetId="3">
        <row r="3">
          <cell r="B3">
            <v>7</v>
          </cell>
          <cell r="C3">
            <v>7</v>
          </cell>
          <cell r="D3">
            <v>0</v>
          </cell>
          <cell r="E3">
            <v>7</v>
          </cell>
          <cell r="F3">
            <v>7</v>
          </cell>
          <cell r="G3">
            <v>6</v>
          </cell>
          <cell r="H3">
            <v>0</v>
          </cell>
          <cell r="I3">
            <v>1</v>
          </cell>
          <cell r="J3">
            <v>29</v>
          </cell>
          <cell r="L3">
            <v>0</v>
          </cell>
          <cell r="M3">
            <v>0</v>
          </cell>
          <cell r="N3">
            <v>0</v>
          </cell>
          <cell r="O3">
            <v>0</v>
          </cell>
          <cell r="P3">
            <v>0</v>
          </cell>
          <cell r="R3">
            <v>0</v>
          </cell>
          <cell r="S3">
            <v>7</v>
          </cell>
          <cell r="T3">
            <v>0</v>
          </cell>
          <cell r="U3">
            <v>0</v>
          </cell>
          <cell r="V3">
            <v>0</v>
          </cell>
          <cell r="W3">
            <v>0</v>
          </cell>
        </row>
        <row r="4">
          <cell r="B4">
            <v>20</v>
          </cell>
          <cell r="C4">
            <v>16</v>
          </cell>
          <cell r="D4">
            <v>4</v>
          </cell>
          <cell r="E4">
            <v>21</v>
          </cell>
          <cell r="F4">
            <v>16</v>
          </cell>
          <cell r="G4">
            <v>11</v>
          </cell>
          <cell r="H4">
            <v>4</v>
          </cell>
          <cell r="I4">
            <v>1</v>
          </cell>
          <cell r="J4">
            <v>89</v>
          </cell>
          <cell r="L4">
            <v>5</v>
          </cell>
          <cell r="M4">
            <v>2</v>
          </cell>
          <cell r="N4">
            <v>3</v>
          </cell>
          <cell r="O4">
            <v>0</v>
          </cell>
          <cell r="P4">
            <v>106</v>
          </cell>
          <cell r="R4">
            <v>0</v>
          </cell>
          <cell r="S4">
            <v>11</v>
          </cell>
          <cell r="T4">
            <v>5</v>
          </cell>
          <cell r="U4">
            <v>4</v>
          </cell>
          <cell r="V4">
            <v>1</v>
          </cell>
          <cell r="W4">
            <v>0</v>
          </cell>
        </row>
        <row r="5">
          <cell r="B5">
            <v>120</v>
          </cell>
          <cell r="C5">
            <v>115</v>
          </cell>
          <cell r="D5">
            <v>5</v>
          </cell>
          <cell r="E5">
            <v>110</v>
          </cell>
          <cell r="F5">
            <v>108</v>
          </cell>
          <cell r="G5">
            <v>55</v>
          </cell>
          <cell r="H5">
            <v>39</v>
          </cell>
          <cell r="I5">
            <v>14</v>
          </cell>
          <cell r="J5">
            <v>683</v>
          </cell>
          <cell r="L5">
            <v>2</v>
          </cell>
          <cell r="M5">
            <v>2</v>
          </cell>
          <cell r="N5">
            <v>0</v>
          </cell>
          <cell r="O5">
            <v>0</v>
          </cell>
          <cell r="P5">
            <v>23</v>
          </cell>
          <cell r="R5">
            <v>0</v>
          </cell>
          <cell r="S5">
            <v>64</v>
          </cell>
          <cell r="T5">
            <v>44</v>
          </cell>
          <cell r="U5">
            <v>1</v>
          </cell>
          <cell r="V5">
            <v>1</v>
          </cell>
          <cell r="W5">
            <v>0</v>
          </cell>
        </row>
        <row r="6">
          <cell r="B6">
            <v>0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</row>
        <row r="7">
          <cell r="B7">
            <v>3</v>
          </cell>
          <cell r="C7">
            <v>3</v>
          </cell>
          <cell r="D7">
            <v>0</v>
          </cell>
          <cell r="E7">
            <v>3</v>
          </cell>
          <cell r="F7">
            <v>3</v>
          </cell>
          <cell r="G7">
            <v>2</v>
          </cell>
          <cell r="H7">
            <v>1</v>
          </cell>
          <cell r="I7">
            <v>0</v>
          </cell>
          <cell r="J7">
            <v>19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R7">
            <v>0</v>
          </cell>
          <cell r="S7">
            <v>1</v>
          </cell>
          <cell r="T7">
            <v>2</v>
          </cell>
          <cell r="U7">
            <v>0</v>
          </cell>
          <cell r="V7">
            <v>0</v>
          </cell>
          <cell r="W7">
            <v>0</v>
          </cell>
        </row>
        <row r="8">
          <cell r="B8">
            <v>10</v>
          </cell>
          <cell r="C8">
            <v>9</v>
          </cell>
          <cell r="D8">
            <v>1</v>
          </cell>
          <cell r="E8">
            <v>8</v>
          </cell>
          <cell r="F8">
            <v>8</v>
          </cell>
          <cell r="G8">
            <v>5</v>
          </cell>
          <cell r="H8">
            <v>1</v>
          </cell>
          <cell r="I8">
            <v>2</v>
          </cell>
          <cell r="J8">
            <v>78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R8">
            <v>0</v>
          </cell>
          <cell r="S8">
            <v>3</v>
          </cell>
          <cell r="T8">
            <v>5</v>
          </cell>
          <cell r="U8">
            <v>0</v>
          </cell>
          <cell r="V8">
            <v>0</v>
          </cell>
          <cell r="W8">
            <v>0</v>
          </cell>
        </row>
        <row r="9">
          <cell r="B9">
            <v>259</v>
          </cell>
          <cell r="C9">
            <v>257</v>
          </cell>
          <cell r="D9">
            <v>2</v>
          </cell>
          <cell r="E9">
            <v>259</v>
          </cell>
          <cell r="F9">
            <v>255</v>
          </cell>
          <cell r="G9">
            <v>243</v>
          </cell>
          <cell r="H9">
            <v>7</v>
          </cell>
          <cell r="I9">
            <v>5</v>
          </cell>
          <cell r="J9">
            <v>1293</v>
          </cell>
          <cell r="L9">
            <v>4</v>
          </cell>
          <cell r="M9">
            <v>1</v>
          </cell>
          <cell r="N9">
            <v>1</v>
          </cell>
          <cell r="O9">
            <v>2</v>
          </cell>
          <cell r="P9">
            <v>158</v>
          </cell>
          <cell r="R9">
            <v>0</v>
          </cell>
          <cell r="S9">
            <v>243</v>
          </cell>
          <cell r="T9">
            <v>12</v>
          </cell>
          <cell r="U9">
            <v>3</v>
          </cell>
          <cell r="V9">
            <v>1</v>
          </cell>
          <cell r="W9">
            <v>0</v>
          </cell>
        </row>
        <row r="15">
          <cell r="C15">
            <v>0</v>
          </cell>
          <cell r="D15">
            <v>0</v>
          </cell>
          <cell r="F15">
            <v>0</v>
          </cell>
        </row>
        <row r="16">
          <cell r="C16">
            <v>327</v>
          </cell>
          <cell r="D16">
            <v>294</v>
          </cell>
          <cell r="F16">
            <v>4</v>
          </cell>
        </row>
        <row r="17">
          <cell r="C17">
            <v>52</v>
          </cell>
          <cell r="D17">
            <v>6</v>
          </cell>
          <cell r="F17">
            <v>0</v>
          </cell>
        </row>
        <row r="18">
          <cell r="C18">
            <v>0</v>
          </cell>
          <cell r="D18">
            <v>0</v>
          </cell>
          <cell r="F18">
            <v>0</v>
          </cell>
        </row>
        <row r="19">
          <cell r="C19">
            <v>0</v>
          </cell>
          <cell r="D19">
            <v>0</v>
          </cell>
          <cell r="F19">
            <v>0</v>
          </cell>
        </row>
        <row r="20">
          <cell r="C20">
            <v>4</v>
          </cell>
          <cell r="D20">
            <v>0</v>
          </cell>
          <cell r="F20">
            <v>0</v>
          </cell>
        </row>
        <row r="21">
          <cell r="C21">
            <v>0</v>
          </cell>
          <cell r="D21">
            <v>0</v>
          </cell>
          <cell r="F21">
            <v>0</v>
          </cell>
          <cell r="M21">
            <v>20</v>
          </cell>
        </row>
        <row r="22">
          <cell r="C22">
            <v>19</v>
          </cell>
          <cell r="D22">
            <v>17</v>
          </cell>
          <cell r="F22">
            <v>0</v>
          </cell>
          <cell r="M22">
            <v>346</v>
          </cell>
        </row>
        <row r="23">
          <cell r="C23">
            <v>13</v>
          </cell>
          <cell r="D23">
            <v>12</v>
          </cell>
          <cell r="F23">
            <v>0</v>
          </cell>
          <cell r="M23">
            <v>5</v>
          </cell>
        </row>
        <row r="24">
          <cell r="C24">
            <v>4</v>
          </cell>
          <cell r="D24">
            <v>0</v>
          </cell>
          <cell r="F24">
            <v>4</v>
          </cell>
          <cell r="M24">
            <v>1</v>
          </cell>
        </row>
        <row r="25">
          <cell r="C25">
            <v>0</v>
          </cell>
          <cell r="D25">
            <v>0</v>
          </cell>
          <cell r="F25">
            <v>0</v>
          </cell>
          <cell r="M25">
            <v>47</v>
          </cell>
        </row>
        <row r="26">
          <cell r="C26">
            <v>0</v>
          </cell>
          <cell r="D26">
            <v>0</v>
          </cell>
          <cell r="F26">
            <v>0</v>
          </cell>
          <cell r="M26">
            <v>0</v>
          </cell>
        </row>
        <row r="27">
          <cell r="M27">
            <v>0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F6139F-6368-4D14-A8A8-E4BA98D69322}">
  <dimension ref="A1:Y28"/>
  <sheetViews>
    <sheetView tabSelected="1" zoomScale="90" zoomScaleNormal="90" workbookViewId="0">
      <selection activeCell="J12" sqref="J12"/>
    </sheetView>
  </sheetViews>
  <sheetFormatPr defaultRowHeight="14.5" x14ac:dyDescent="0.35"/>
  <cols>
    <col min="1" max="1" width="29.90625" customWidth="1"/>
    <col min="2" max="2" width="9.453125" customWidth="1"/>
    <col min="3" max="3" width="9.54296875" customWidth="1"/>
    <col min="5" max="5" width="9" customWidth="1"/>
    <col min="10" max="10" width="10.36328125" customWidth="1"/>
    <col min="16" max="16" width="10.6328125" customWidth="1"/>
    <col min="18" max="18" width="9.6328125" customWidth="1"/>
  </cols>
  <sheetData>
    <row r="1" spans="1:25" ht="18" x14ac:dyDescent="0.4">
      <c r="A1" s="1" t="s">
        <v>0</v>
      </c>
      <c r="B1" s="2" t="s">
        <v>1</v>
      </c>
      <c r="C1" s="2"/>
      <c r="D1" s="2"/>
      <c r="E1" s="3" t="s">
        <v>2</v>
      </c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4"/>
      <c r="T1" s="4"/>
      <c r="U1" s="5" t="s">
        <v>3</v>
      </c>
      <c r="V1" s="5"/>
      <c r="W1" s="5"/>
      <c r="X1" s="6"/>
      <c r="Y1" s="6"/>
    </row>
    <row r="2" spans="1:25" ht="126" x14ac:dyDescent="0.35">
      <c r="A2" s="7" t="s">
        <v>4</v>
      </c>
      <c r="B2" s="8" t="s">
        <v>5</v>
      </c>
      <c r="C2" s="8" t="s">
        <v>6</v>
      </c>
      <c r="D2" s="8" t="s">
        <v>7</v>
      </c>
      <c r="E2" s="8" t="s">
        <v>8</v>
      </c>
      <c r="F2" s="8" t="s">
        <v>9</v>
      </c>
      <c r="G2" s="8" t="s">
        <v>10</v>
      </c>
      <c r="H2" s="8" t="s">
        <v>11</v>
      </c>
      <c r="I2" s="9" t="s">
        <v>12</v>
      </c>
      <c r="J2" s="10" t="s">
        <v>13</v>
      </c>
      <c r="K2" s="11" t="s">
        <v>14</v>
      </c>
      <c r="L2" s="8" t="s">
        <v>15</v>
      </c>
      <c r="M2" s="8" t="s">
        <v>16</v>
      </c>
      <c r="N2" s="8" t="s">
        <v>17</v>
      </c>
      <c r="O2" s="12" t="s">
        <v>18</v>
      </c>
      <c r="P2" s="12" t="s">
        <v>19</v>
      </c>
      <c r="Q2" s="13" t="s">
        <v>20</v>
      </c>
      <c r="R2" s="12" t="s">
        <v>21</v>
      </c>
      <c r="S2" s="8" t="s">
        <v>22</v>
      </c>
      <c r="T2" s="8" t="s">
        <v>23</v>
      </c>
      <c r="U2" s="8" t="s">
        <v>24</v>
      </c>
      <c r="V2" s="8" t="s">
        <v>25</v>
      </c>
      <c r="W2" s="8" t="s">
        <v>26</v>
      </c>
      <c r="X2" s="14"/>
    </row>
    <row r="3" spans="1:25" x14ac:dyDescent="0.35">
      <c r="A3" s="15" t="s">
        <v>27</v>
      </c>
      <c r="B3" s="15">
        <f>SUM('[1]Quarter 1'!B3+'[1]Quarter 2'!B3+'[1]Quarter 3'!B3+'[1]Quarter 4'!B3)</f>
        <v>25</v>
      </c>
      <c r="C3" s="15">
        <f>SUM('[1]Quarter 1'!C3+'[1]Quarter 2'!C3+'[1]Quarter 3'!C3+'[1]Quarter 4'!C3)</f>
        <v>24</v>
      </c>
      <c r="D3" s="15">
        <f>SUM('[1]Quarter 1'!D3+'[1]Quarter 2'!D3+'[1]Quarter 3'!D3+'[1]Quarter 4'!D3)</f>
        <v>1</v>
      </c>
      <c r="E3" s="15">
        <f>SUM('[1]Quarter 1'!E3+'[1]Quarter 2'!E3+'[1]Quarter 3'!E3+'[1]Quarter 4'!E3)</f>
        <v>25</v>
      </c>
      <c r="F3" s="15">
        <f>SUM('[1]Quarter 1'!F3+'[1]Quarter 2'!F3+'[1]Quarter 3'!F3+'[1]Quarter 4'!F3)</f>
        <v>24</v>
      </c>
      <c r="G3" s="15">
        <f>SUM('[1]Quarter 1'!G3+'[1]Quarter 2'!G3+'[1]Quarter 3'!G3+'[1]Quarter 4'!G3)</f>
        <v>20</v>
      </c>
      <c r="H3" s="15">
        <f>SUM('[1]Quarter 1'!H3+'[1]Quarter 2'!H3+'[1]Quarter 3'!H3+'[1]Quarter 4'!H3)</f>
        <v>3</v>
      </c>
      <c r="I3" s="15">
        <f>SUM('[1]Quarter 1'!I3+'[1]Quarter 2'!I3+'[1]Quarter 3'!I3+'[1]Quarter 4'!I3)</f>
        <v>1</v>
      </c>
      <c r="J3" s="15">
        <f>SUM('[1]Quarter 1'!J3+'[1]Quarter 2'!J3+'[1]Quarter 3'!J3+'[1]Quarter 4'!J3)</f>
        <v>83</v>
      </c>
      <c r="K3" s="16">
        <f>IFERROR(J3/F3,0)</f>
        <v>3.4583333333333335</v>
      </c>
      <c r="L3" s="15">
        <f>SUM('[1]Quarter 1'!L3+'[1]Quarter 2'!L3+'[1]Quarter 3'!L3+'[1]Quarter 4'!L3)</f>
        <v>1</v>
      </c>
      <c r="M3" s="15">
        <f>SUM('[1]Quarter 1'!M3+'[1]Quarter 2'!M3+'[1]Quarter 3'!M3+'[1]Quarter 4'!M3)</f>
        <v>0</v>
      </c>
      <c r="N3" s="15">
        <f>SUM('[1]Quarter 1'!N3+'[1]Quarter 2'!N3+'[1]Quarter 3'!N3+'[1]Quarter 4'!N3)</f>
        <v>0</v>
      </c>
      <c r="O3" s="15">
        <f>SUM('[1]Quarter 1'!O3+'[1]Quarter 2'!O3+'[1]Quarter 3'!O3+'[1]Quarter 4'!O3)</f>
        <v>1</v>
      </c>
      <c r="P3" s="15">
        <f>SUM('[1]Quarter 1'!P3+'[1]Quarter 2'!P3+'[1]Quarter 3'!P3+'[1]Quarter 4'!P3)</f>
        <v>43</v>
      </c>
      <c r="Q3" s="15">
        <f>IFERROR(P3/L3,0)</f>
        <v>43</v>
      </c>
      <c r="R3" s="15">
        <f>SUM('[1]Quarter 1'!R3+'[1]Quarter 2'!R3+'[1]Quarter 3'!R3+'[1]Quarter 4'!R3)</f>
        <v>0</v>
      </c>
      <c r="S3" s="15">
        <f>SUM('[1]Quarter 1'!S3+'[1]Quarter 2'!S3+'[1]Quarter 3'!S3+'[1]Quarter 4'!S3)</f>
        <v>21</v>
      </c>
      <c r="T3" s="15">
        <f>SUM('[1]Quarter 1'!T3+'[1]Quarter 2'!T3+'[1]Quarter 3'!T3+'[1]Quarter 4'!T3)</f>
        <v>3</v>
      </c>
      <c r="U3" s="15">
        <f>SUM('[1]Quarter 1'!U3+'[1]Quarter 2'!U3+'[1]Quarter 3'!U3+'[1]Quarter 4'!U3)</f>
        <v>0</v>
      </c>
      <c r="V3" s="15">
        <f>SUM('[1]Quarter 1'!V3+'[1]Quarter 2'!V3+'[1]Quarter 3'!V3+'[1]Quarter 4'!V3)</f>
        <v>1</v>
      </c>
      <c r="W3" s="15">
        <f>SUM('[1]Quarter 1'!W3+'[1]Quarter 2'!W3+'[1]Quarter 3'!W3+'[1]Quarter 4'!W3)</f>
        <v>0</v>
      </c>
      <c r="X3" s="14"/>
    </row>
    <row r="4" spans="1:25" x14ac:dyDescent="0.35">
      <c r="A4" s="17" t="s">
        <v>28</v>
      </c>
      <c r="B4" s="18">
        <f>SUM('[1]Quarter 1'!B4+'[1]Quarter 2'!B4+'[1]Quarter 3'!B4+'[1]Quarter 4'!B4)</f>
        <v>52</v>
      </c>
      <c r="C4" s="18">
        <f>SUM('[1]Quarter 1'!C4+'[1]Quarter 2'!C4+'[1]Quarter 3'!C4+'[1]Quarter 4'!C4)</f>
        <v>44</v>
      </c>
      <c r="D4" s="18">
        <f>SUM('[1]Quarter 1'!D4+'[1]Quarter 2'!D4+'[1]Quarter 3'!D4+'[1]Quarter 4'!D4)</f>
        <v>8</v>
      </c>
      <c r="E4" s="17">
        <f>SUM('[1]Quarter 1'!E4+'[1]Quarter 2'!E4+'[1]Quarter 3'!E4+'[1]Quarter 4'!E4)</f>
        <v>41</v>
      </c>
      <c r="F4" s="17">
        <f>SUM('[1]Quarter 1'!F4+'[1]Quarter 2'!F4+'[1]Quarter 3'!F4+'[1]Quarter 4'!F4)</f>
        <v>29</v>
      </c>
      <c r="G4" s="18">
        <f>SUM('[1]Quarter 1'!G4+'[1]Quarter 2'!G4+'[1]Quarter 3'!G4+'[1]Quarter 4'!G4)</f>
        <v>22</v>
      </c>
      <c r="H4" s="18">
        <f>SUM('[1]Quarter 1'!H4+'[1]Quarter 2'!H4+'[1]Quarter 3'!H4+'[1]Quarter 4'!H4)</f>
        <v>5</v>
      </c>
      <c r="I4" s="18">
        <f>SUM('[1]Quarter 1'!I4+'[1]Quarter 2'!I4+'[1]Quarter 3'!I4+'[1]Quarter 4'!I4)</f>
        <v>2</v>
      </c>
      <c r="J4" s="18">
        <f>SUM('[1]Quarter 1'!J4+'[1]Quarter 2'!J4+'[1]Quarter 3'!J4+'[1]Quarter 4'!J4)</f>
        <v>145</v>
      </c>
      <c r="K4" s="19">
        <f t="shared" ref="K4" si="0">IFERROR(J4/F4,0)</f>
        <v>5</v>
      </c>
      <c r="L4" s="18">
        <f>SUM('[1]Quarter 1'!L4+'[1]Quarter 2'!L4+'[1]Quarter 3'!L4+'[1]Quarter 4'!L4)</f>
        <v>7</v>
      </c>
      <c r="M4" s="18">
        <f>SUM('[1]Quarter 1'!M4+'[1]Quarter 2'!M4+'[1]Quarter 3'!M4+'[1]Quarter 4'!M4)</f>
        <v>4</v>
      </c>
      <c r="N4" s="18">
        <f>SUM('[1]Quarter 1'!N4+'[1]Quarter 2'!N4+'[1]Quarter 3'!N4+'[1]Quarter 4'!N4)</f>
        <v>3</v>
      </c>
      <c r="O4" s="18">
        <f>SUM('[1]Quarter 1'!O4+'[1]Quarter 2'!O4+'[1]Quarter 3'!O4+'[1]Quarter 4'!O4)</f>
        <v>0</v>
      </c>
      <c r="P4" s="18">
        <f>SUM('[1]Quarter 1'!P4+'[1]Quarter 2'!P4+'[1]Quarter 3'!P4+'[1]Quarter 4'!P4)</f>
        <v>111</v>
      </c>
      <c r="Q4" s="19">
        <f t="shared" ref="Q4" si="1">IFERROR(P4/L4,0)</f>
        <v>15.857142857142858</v>
      </c>
      <c r="R4" s="18">
        <f>SUM('[1]Quarter 1'!R4+'[1]Quarter 2'!R4+'[1]Quarter 3'!R4+'[1]Quarter 4'!R4)</f>
        <v>0</v>
      </c>
      <c r="S4" s="18">
        <f>SUM('[1]Quarter 1'!S4+'[1]Quarter 2'!S4+'[1]Quarter 3'!S4+'[1]Quarter 4'!S4)</f>
        <v>16</v>
      </c>
      <c r="T4" s="18">
        <f>SUM('[1]Quarter 1'!T4+'[1]Quarter 2'!T4+'[1]Quarter 3'!T4+'[1]Quarter 4'!T4)</f>
        <v>13</v>
      </c>
      <c r="U4" s="18">
        <f>SUM('[1]Quarter 1'!U4+'[1]Quarter 2'!U4+'[1]Quarter 3'!U4+'[1]Quarter 4'!U4)</f>
        <v>5</v>
      </c>
      <c r="V4" s="18">
        <f>SUM('[1]Quarter 1'!V4+'[1]Quarter 2'!V4+'[1]Quarter 3'!V4+'[1]Quarter 4'!V4)</f>
        <v>2</v>
      </c>
      <c r="W4" s="18">
        <f>SUM('[1]Quarter 1'!W4+'[1]Quarter 2'!W4+'[1]Quarter 3'!W4+'[1]Quarter 4'!W4)</f>
        <v>5</v>
      </c>
      <c r="X4" s="14"/>
    </row>
    <row r="5" spans="1:25" x14ac:dyDescent="0.35">
      <c r="A5" s="15" t="s">
        <v>29</v>
      </c>
      <c r="B5" s="15">
        <f>SUM('[1]Quarter 1'!B5+'[1]Quarter 2'!B5+'[1]Quarter 3'!B5+'[1]Quarter 4'!B5)</f>
        <v>490</v>
      </c>
      <c r="C5" s="15">
        <f>SUM('[1]Quarter 1'!C5+'[1]Quarter 2'!C5+'[1]Quarter 3'!C5+'[1]Quarter 4'!C5)</f>
        <v>447</v>
      </c>
      <c r="D5" s="15">
        <f>SUM('[1]Quarter 1'!D5+'[1]Quarter 2'!D5+'[1]Quarter 3'!D5+'[1]Quarter 4'!D5)</f>
        <v>43</v>
      </c>
      <c r="E5" s="15">
        <f>SUM('[1]Quarter 1'!E5+'[1]Quarter 2'!E5+'[1]Quarter 3'!E5+'[1]Quarter 4'!E5)</f>
        <v>456</v>
      </c>
      <c r="F5" s="15">
        <f>SUM('[1]Quarter 1'!F5+'[1]Quarter 2'!F5+'[1]Quarter 3'!F5+'[1]Quarter 4'!F5)</f>
        <v>426</v>
      </c>
      <c r="G5" s="15">
        <f>SUM('[1]Quarter 1'!G5+'[1]Quarter 2'!G5+'[1]Quarter 3'!G5+'[1]Quarter 4'!G5)</f>
        <v>226</v>
      </c>
      <c r="H5" s="15">
        <f>SUM('[1]Quarter 1'!H5+'[1]Quarter 2'!H5+'[1]Quarter 3'!H5+'[1]Quarter 4'!H5)</f>
        <v>138</v>
      </c>
      <c r="I5" s="15">
        <f>SUM('[1]Quarter 1'!I5+'[1]Quarter 2'!I5+'[1]Quarter 3'!I5+'[1]Quarter 4'!I5)</f>
        <v>62</v>
      </c>
      <c r="J5" s="15">
        <f>SUM('[1]Quarter 1'!J5+'[1]Quarter 2'!J5+'[1]Quarter 3'!J5+'[1]Quarter 4'!J5)</f>
        <v>2765</v>
      </c>
      <c r="K5" s="16">
        <f>IFERROR(J5/F5,0)</f>
        <v>6.490610328638498</v>
      </c>
      <c r="L5" s="15">
        <f>SUM('[1]Quarter 1'!L5+'[1]Quarter 2'!L5+'[1]Quarter 3'!L5+'[1]Quarter 4'!L5)</f>
        <v>30</v>
      </c>
      <c r="M5" s="15">
        <f>SUM('[1]Quarter 1'!M5+'[1]Quarter 2'!M5+'[1]Quarter 3'!M5+'[1]Quarter 4'!M5)</f>
        <v>11</v>
      </c>
      <c r="N5" s="15">
        <f>SUM('[1]Quarter 1'!N5+'[1]Quarter 2'!N5+'[1]Quarter 3'!N5+'[1]Quarter 4'!N5)</f>
        <v>13</v>
      </c>
      <c r="O5" s="15">
        <f>SUM('[1]Quarter 1'!O5+'[1]Quarter 2'!O5+'[1]Quarter 3'!O5+'[1]Quarter 4'!O5)</f>
        <v>6</v>
      </c>
      <c r="P5" s="15">
        <f>SUM('[1]Quarter 1'!P5+'[1]Quarter 2'!P5+'[1]Quarter 3'!P5+'[1]Quarter 4'!P5)</f>
        <v>730</v>
      </c>
      <c r="Q5" s="16">
        <f>IFERROR(P5/L5,0)</f>
        <v>24.333333333333332</v>
      </c>
      <c r="R5" s="15">
        <f>SUM('[1]Quarter 1'!R5+'[1]Quarter 2'!R5+'[1]Quarter 3'!R5+'[1]Quarter 4'!R5)</f>
        <v>0</v>
      </c>
      <c r="S5" s="15">
        <f>SUM('[1]Quarter 1'!S5+'[1]Quarter 2'!S5+'[1]Quarter 3'!S5+'[1]Quarter 4'!S5)</f>
        <v>239</v>
      </c>
      <c r="T5" s="15">
        <f>SUM('[1]Quarter 1'!T5+'[1]Quarter 2'!T5+'[1]Quarter 3'!T5+'[1]Quarter 4'!T5)</f>
        <v>187</v>
      </c>
      <c r="U5" s="15">
        <f>SUM('[1]Quarter 1'!U5+'[1]Quarter 2'!U5+'[1]Quarter 3'!U5+'[1]Quarter 4'!U5)</f>
        <v>12</v>
      </c>
      <c r="V5" s="15">
        <f>SUM('[1]Quarter 1'!V5+'[1]Quarter 2'!V5+'[1]Quarter 3'!V5+'[1]Quarter 4'!V5)</f>
        <v>18</v>
      </c>
      <c r="W5" s="15">
        <f>SUM('[1]Quarter 1'!W5+'[1]Quarter 2'!W5+'[1]Quarter 3'!W5+'[1]Quarter 4'!W5)</f>
        <v>0</v>
      </c>
      <c r="X5" s="14"/>
    </row>
    <row r="6" spans="1:25" ht="16.5" customHeight="1" x14ac:dyDescent="0.35">
      <c r="A6" s="20" t="s">
        <v>30</v>
      </c>
      <c r="B6" s="18">
        <f>SUM('[1]Quarter 1'!B6+'[1]Quarter 2'!B6+'[1]Quarter 3'!B6+'[1]Quarter 4'!B6)</f>
        <v>0</v>
      </c>
      <c r="C6" s="18">
        <f>SUM('[1]Quarter 1'!C6+'[1]Quarter 2'!C6+'[1]Quarter 3'!C6+'[1]Quarter 4'!C6)</f>
        <v>0</v>
      </c>
      <c r="D6" s="18">
        <f>SUM('[1]Quarter 1'!D6+'[1]Quarter 2'!D6+'[1]Quarter 3'!D6+'[1]Quarter 4'!D6)</f>
        <v>0</v>
      </c>
      <c r="E6" s="18">
        <f>SUM('[1]Quarter 1'!E6+'[1]Quarter 2'!E6+'[1]Quarter 3'!E6+'[1]Quarter 4'!E6)</f>
        <v>0</v>
      </c>
      <c r="F6" s="18">
        <f>SUM('[1]Quarter 1'!F6+'[1]Quarter 2'!F6+'[1]Quarter 3'!F6+'[1]Quarter 4'!F6)</f>
        <v>0</v>
      </c>
      <c r="G6" s="18">
        <f>SUM('[1]Quarter 1'!G6+'[1]Quarter 2'!G6+'[1]Quarter 3'!G6+'[1]Quarter 4'!G6)</f>
        <v>0</v>
      </c>
      <c r="H6" s="18">
        <f>SUM('[1]Quarter 1'!H6+'[1]Quarter 2'!H6+'[1]Quarter 3'!H6+'[1]Quarter 4'!H6)</f>
        <v>0</v>
      </c>
      <c r="I6" s="18">
        <f>SUM('[1]Quarter 1'!I6+'[1]Quarter 2'!I6+'[1]Quarter 3'!I6+'[1]Quarter 4'!I6)</f>
        <v>0</v>
      </c>
      <c r="J6" s="18">
        <f>SUM('[1]Quarter 1'!J6+'[1]Quarter 2'!J6+'[1]Quarter 3'!J6+'[1]Quarter 4'!J6)</f>
        <v>0</v>
      </c>
      <c r="K6" s="19">
        <f>IFERROR(J6/F6,0)</f>
        <v>0</v>
      </c>
      <c r="L6" s="18">
        <f>SUM('[1]Quarter 1'!L6+'[1]Quarter 2'!L6+'[1]Quarter 3'!L6+'[1]Quarter 4'!L6)</f>
        <v>0</v>
      </c>
      <c r="M6" s="18">
        <f>SUM('[1]Quarter 1'!M6+'[1]Quarter 2'!M6+'[1]Quarter 3'!M6+'[1]Quarter 4'!M6)</f>
        <v>0</v>
      </c>
      <c r="N6" s="18">
        <f>SUM('[1]Quarter 1'!N6+'[1]Quarter 2'!N6+'[1]Quarter 3'!N6+'[1]Quarter 4'!N6)</f>
        <v>0</v>
      </c>
      <c r="O6" s="18">
        <f>SUM('[1]Quarter 1'!O6+'[1]Quarter 2'!O6+'[1]Quarter 3'!O6+'[1]Quarter 4'!O6)</f>
        <v>0</v>
      </c>
      <c r="P6" s="18">
        <f>SUM('[1]Quarter 1'!P6+'[1]Quarter 2'!P6+'[1]Quarter 3'!P6+'[1]Quarter 4'!P6)</f>
        <v>0</v>
      </c>
      <c r="Q6" s="19">
        <f>IFERROR(P6/L6,0)</f>
        <v>0</v>
      </c>
      <c r="R6" s="18">
        <f>SUM('[1]Quarter 1'!R6+'[1]Quarter 2'!R6+'[1]Quarter 3'!R6+'[1]Quarter 4'!R6)</f>
        <v>0</v>
      </c>
      <c r="S6" s="18">
        <f>SUM('[1]Quarter 1'!S6+'[1]Quarter 2'!S6+'[1]Quarter 3'!S6+'[1]Quarter 4'!S6)</f>
        <v>0</v>
      </c>
      <c r="T6" s="18">
        <f>SUM('[1]Quarter 1'!T6+'[1]Quarter 2'!T6+'[1]Quarter 3'!T6+'[1]Quarter 4'!T6)</f>
        <v>0</v>
      </c>
      <c r="U6" s="18">
        <f>SUM('[1]Quarter 1'!U6+'[1]Quarter 2'!U6+'[1]Quarter 3'!U6+'[1]Quarter 4'!U6)</f>
        <v>0</v>
      </c>
      <c r="V6" s="18">
        <f>SUM('[1]Quarter 1'!V6+'[1]Quarter 2'!V6+'[1]Quarter 3'!V6+'[1]Quarter 4'!V6)</f>
        <v>0</v>
      </c>
      <c r="W6" s="18">
        <f>SUM('[1]Quarter 1'!W6+'[1]Quarter 2'!W6+'[1]Quarter 3'!W6+'[1]Quarter 4'!W6)</f>
        <v>0</v>
      </c>
      <c r="X6" s="14"/>
    </row>
    <row r="7" spans="1:25" x14ac:dyDescent="0.35">
      <c r="A7" s="15" t="s">
        <v>31</v>
      </c>
      <c r="B7" s="21">
        <f>SUM('[1]Quarter 1'!B7+'[1]Quarter 2'!B7+'[1]Quarter 3'!B7+'[1]Quarter 4'!B7)</f>
        <v>14</v>
      </c>
      <c r="C7" s="21">
        <f>SUM('[1]Quarter 1'!C7+'[1]Quarter 2'!C7+'[1]Quarter 3'!C7+'[1]Quarter 4'!C7)</f>
        <v>13</v>
      </c>
      <c r="D7" s="21">
        <f>SUM('[1]Quarter 1'!D7+'[1]Quarter 2'!D7+'[1]Quarter 3'!D7+'[1]Quarter 4'!D7)</f>
        <v>1</v>
      </c>
      <c r="E7" s="21">
        <f>SUM('[1]Quarter 1'!E7+'[1]Quarter 2'!E7+'[1]Quarter 3'!E7+'[1]Quarter 4'!E7)</f>
        <v>13</v>
      </c>
      <c r="F7" s="21">
        <f>SUM('[1]Quarter 1'!F7+'[1]Quarter 2'!F7+'[1]Quarter 3'!F7+'[1]Quarter 4'!F7)</f>
        <v>13</v>
      </c>
      <c r="G7" s="21">
        <f>SUM('[1]Quarter 1'!G7+'[1]Quarter 2'!G7+'[1]Quarter 3'!G7+'[1]Quarter 4'!G7)</f>
        <v>7</v>
      </c>
      <c r="H7" s="21">
        <f>SUM('[1]Quarter 1'!H7+'[1]Quarter 2'!H7+'[1]Quarter 3'!H7+'[1]Quarter 4'!H7)</f>
        <v>3</v>
      </c>
      <c r="I7" s="21">
        <f>SUM('[1]Quarter 1'!I7+'[1]Quarter 2'!I7+'[1]Quarter 3'!I7+'[1]Quarter 4'!I7)</f>
        <v>3</v>
      </c>
      <c r="J7" s="21">
        <f>SUM('[1]Quarter 1'!J7+'[1]Quarter 2'!J7+'[1]Quarter 3'!J7+'[1]Quarter 4'!J7)</f>
        <v>89</v>
      </c>
      <c r="K7" s="22">
        <f>IFERROR(J7/F7,0)</f>
        <v>6.8461538461538458</v>
      </c>
      <c r="L7" s="21">
        <f>SUM('[1]Quarter 1'!L7+'[1]Quarter 2'!L7+'[1]Quarter 3'!L7+'[1]Quarter 4'!L7)</f>
        <v>0</v>
      </c>
      <c r="M7" s="21">
        <f>SUM('[1]Quarter 1'!M7+'[1]Quarter 2'!M7+'[1]Quarter 3'!M7+'[1]Quarter 4'!M7)</f>
        <v>0</v>
      </c>
      <c r="N7" s="21">
        <f>SUM('[1]Quarter 1'!N7+'[1]Quarter 2'!N7+'[1]Quarter 3'!N7+'[1]Quarter 4'!N7)</f>
        <v>0</v>
      </c>
      <c r="O7" s="21">
        <f>SUM('[1]Quarter 1'!O7+'[1]Quarter 2'!O7+'[1]Quarter 3'!O7+'[1]Quarter 4'!O7)</f>
        <v>0</v>
      </c>
      <c r="P7" s="21">
        <f>SUM('[1]Quarter 1'!P7+'[1]Quarter 2'!P7+'[1]Quarter 3'!P7+'[1]Quarter 4'!P7)</f>
        <v>0</v>
      </c>
      <c r="Q7" s="22">
        <f>IFERROR(P7/L7,0)</f>
        <v>0</v>
      </c>
      <c r="R7" s="21">
        <f>SUM('[1]Quarter 1'!R7+'[1]Quarter 2'!R7+'[1]Quarter 3'!R7+'[1]Quarter 4'!R7)</f>
        <v>0</v>
      </c>
      <c r="S7" s="21">
        <f>SUM('[1]Quarter 1'!S7+'[1]Quarter 2'!S7+'[1]Quarter 3'!S7+'[1]Quarter 4'!S7)</f>
        <v>5</v>
      </c>
      <c r="T7" s="21">
        <f>SUM('[1]Quarter 1'!T7+'[1]Quarter 2'!T7+'[1]Quarter 3'!T7+'[1]Quarter 4'!T7)</f>
        <v>8</v>
      </c>
      <c r="U7" s="21">
        <f>SUM('[1]Quarter 1'!U7+'[1]Quarter 2'!U7+'[1]Quarter 3'!U7+'[1]Quarter 4'!U7)</f>
        <v>0</v>
      </c>
      <c r="V7" s="21">
        <f>SUM('[1]Quarter 1'!V7+'[1]Quarter 2'!V7+'[1]Quarter 3'!V7+'[1]Quarter 4'!V7)</f>
        <v>0</v>
      </c>
      <c r="W7" s="21">
        <f>SUM('[1]Quarter 1'!W7+'[1]Quarter 2'!W7+'[1]Quarter 3'!W7+'[1]Quarter 4'!W7)</f>
        <v>0</v>
      </c>
      <c r="X7" s="14"/>
    </row>
    <row r="8" spans="1:25" x14ac:dyDescent="0.35">
      <c r="A8" s="23" t="s">
        <v>32</v>
      </c>
      <c r="B8" s="24">
        <f>SUM('[1]Quarter 1'!B8+'[1]Quarter 2'!B8+'[1]Quarter 3'!B8+'[1]Quarter 4'!B8)</f>
        <v>54</v>
      </c>
      <c r="C8" s="24">
        <f>SUM('[1]Quarter 1'!C8+'[1]Quarter 2'!C8+'[1]Quarter 3'!C8+'[1]Quarter 4'!C8)</f>
        <v>48</v>
      </c>
      <c r="D8" s="24">
        <f>SUM('[1]Quarter 1'!D8+'[1]Quarter 2'!D8+'[1]Quarter 3'!D8+'[1]Quarter 4'!D8)</f>
        <v>6</v>
      </c>
      <c r="E8" s="24">
        <f>SUM('[1]Quarter 1'!E8+'[1]Quarter 2'!E8+'[1]Quarter 3'!E8+'[1]Quarter 4'!E8)</f>
        <v>43</v>
      </c>
      <c r="F8" s="24">
        <f>SUM('[1]Quarter 1'!F8+'[1]Quarter 2'!F8+'[1]Quarter 3'!F8+'[1]Quarter 4'!F8)</f>
        <v>36</v>
      </c>
      <c r="G8" s="24">
        <f>SUM('[1]Quarter 1'!G8+'[1]Quarter 2'!G8+'[1]Quarter 3'!G8+'[1]Quarter 4'!G8)</f>
        <v>18</v>
      </c>
      <c r="H8" s="24">
        <f>SUM('[1]Quarter 1'!H8+'[1]Quarter 2'!H8+'[1]Quarter 3'!H8+'[1]Quarter 4'!H8)</f>
        <v>12</v>
      </c>
      <c r="I8" s="24">
        <f>SUM('[1]Quarter 1'!I8+'[1]Quarter 2'!I8+'[1]Quarter 3'!I8+'[1]Quarter 4'!I8)</f>
        <v>6</v>
      </c>
      <c r="J8" s="24">
        <f>SUM('[1]Quarter 1'!J8+'[1]Quarter 2'!J8+'[1]Quarter 3'!J8+'[1]Quarter 4'!J8)</f>
        <v>252</v>
      </c>
      <c r="K8" s="25">
        <f>IFERROR(J8/F8,0)</f>
        <v>7</v>
      </c>
      <c r="L8" s="24">
        <f>SUM('[1]Quarter 1'!L8+'[1]Quarter 2'!L8+'[1]Quarter 3'!L8+'[1]Quarter 4'!L8)</f>
        <v>2</v>
      </c>
      <c r="M8" s="24">
        <f>SUM('[1]Quarter 1'!M8+'[1]Quarter 2'!M8+'[1]Quarter 3'!M8+'[1]Quarter 4'!M8)</f>
        <v>2</v>
      </c>
      <c r="N8" s="24">
        <f>SUM('[1]Quarter 1'!N8+'[1]Quarter 2'!N8+'[1]Quarter 3'!N8+'[1]Quarter 4'!N8)</f>
        <v>0</v>
      </c>
      <c r="O8" s="24">
        <f>SUM('[1]Quarter 1'!O8+'[1]Quarter 2'!O8+'[1]Quarter 3'!O8+'[1]Quarter 4'!O8)</f>
        <v>0</v>
      </c>
      <c r="P8" s="24">
        <f>SUM('[1]Quarter 1'!P8+'[1]Quarter 2'!P8+'[1]Quarter 3'!P8+'[1]Quarter 4'!P8)</f>
        <v>16</v>
      </c>
      <c r="Q8" s="25">
        <f t="shared" ref="Q8:Q9" si="2">IFERROR(P8/L8,0)</f>
        <v>8</v>
      </c>
      <c r="R8" s="24">
        <f>SUM('[1]Quarter 1'!R8+'[1]Quarter 2'!R8+'[1]Quarter 3'!R8+'[1]Quarter 4'!R8)</f>
        <v>0</v>
      </c>
      <c r="S8" s="24">
        <f>SUM('[1]Quarter 1'!S8+'[1]Quarter 2'!S8+'[1]Quarter 3'!S8+'[1]Quarter 4'!S8)</f>
        <v>17</v>
      </c>
      <c r="T8" s="24">
        <f>SUM('[1]Quarter 1'!T8+'[1]Quarter 2'!T8+'[1]Quarter 3'!T8+'[1]Quarter 4'!T8)</f>
        <v>19</v>
      </c>
      <c r="U8" s="24">
        <f>SUM('[1]Quarter 1'!U8+'[1]Quarter 2'!U8+'[1]Quarter 3'!U8+'[1]Quarter 4'!U8)</f>
        <v>0</v>
      </c>
      <c r="V8" s="24">
        <f>SUM('[1]Quarter 1'!V8+'[1]Quarter 2'!V8+'[1]Quarter 3'!V8+'[1]Quarter 4'!V8)</f>
        <v>2</v>
      </c>
      <c r="W8" s="24">
        <f>SUM('[1]Quarter 1'!W8+'[1]Quarter 2'!W8+'[1]Quarter 3'!W8+'[1]Quarter 4'!W8)</f>
        <v>5</v>
      </c>
      <c r="X8" s="14"/>
    </row>
    <row r="9" spans="1:25" x14ac:dyDescent="0.35">
      <c r="A9" s="26" t="s">
        <v>33</v>
      </c>
      <c r="B9" s="26">
        <f>SUM('[1]Quarter 1'!B9+'[1]Quarter 2'!B9+'[1]Quarter 3'!B9+'[1]Quarter 4'!B9)</f>
        <v>998</v>
      </c>
      <c r="C9" s="26">
        <f>SUM('[1]Quarter 1'!C9+'[1]Quarter 2'!C9+'[1]Quarter 3'!C9+'[1]Quarter 4'!C9)</f>
        <v>972</v>
      </c>
      <c r="D9" s="26">
        <f>SUM('[1]Quarter 1'!D9+'[1]Quarter 2'!D9+'[1]Quarter 3'!D9+'[1]Quarter 4'!D9)</f>
        <v>26</v>
      </c>
      <c r="E9" s="26">
        <f>SUM('[1]Quarter 1'!E9+'[1]Quarter 2'!E9+'[1]Quarter 3'!E9+'[1]Quarter 4'!E9)</f>
        <v>908</v>
      </c>
      <c r="F9" s="26">
        <f>SUM('[1]Quarter 1'!F9+'[1]Quarter 2'!F9+'[1]Quarter 3'!F9+'[1]Quarter 4'!F9)</f>
        <v>888</v>
      </c>
      <c r="G9" s="26">
        <f>SUM('[1]Quarter 1'!G9+'[1]Quarter 2'!G9+'[1]Quarter 3'!G9+'[1]Quarter 4'!G9)</f>
        <v>853</v>
      </c>
      <c r="H9" s="26">
        <f>SUM('[1]Quarter 1'!H9+'[1]Quarter 2'!H9+'[1]Quarter 3'!H9+'[1]Quarter 4'!H9)</f>
        <v>18</v>
      </c>
      <c r="I9" s="26">
        <f>SUM('[1]Quarter 1'!I9+'[1]Quarter 2'!I9+'[1]Quarter 3'!I9+'[1]Quarter 4'!I9)</f>
        <v>17</v>
      </c>
      <c r="J9" s="26">
        <f>SUM('[1]Quarter 1'!J9+'[1]Quarter 2'!J9+'[1]Quarter 3'!J9+'[1]Quarter 4'!J9)</f>
        <v>4557</v>
      </c>
      <c r="K9" s="27">
        <f t="shared" ref="K9" si="3">IFERROR(J9/F9,0)</f>
        <v>5.131756756756757</v>
      </c>
      <c r="L9" s="26">
        <f>SUM('[1]Quarter 1'!L9+'[1]Quarter 2'!L9+'[1]Quarter 3'!L9+'[1]Quarter 4'!L9)</f>
        <v>11</v>
      </c>
      <c r="M9" s="26">
        <f>SUM('[1]Quarter 1'!M9+'[1]Quarter 2'!M9+'[1]Quarter 3'!M9+'[1]Quarter 4'!M9)</f>
        <v>4</v>
      </c>
      <c r="N9" s="26">
        <f>SUM('[1]Quarter 1'!N9+'[1]Quarter 2'!N9+'[1]Quarter 3'!N9+'[1]Quarter 4'!N9)</f>
        <v>3</v>
      </c>
      <c r="O9" s="26">
        <f>SUM('[1]Quarter 1'!O9+'[1]Quarter 2'!O9+'[1]Quarter 3'!O9+'[1]Quarter 4'!O9)</f>
        <v>4</v>
      </c>
      <c r="P9" s="26">
        <f>SUM('[1]Quarter 1'!P9+'[1]Quarter 2'!P9+'[1]Quarter 3'!P9+'[1]Quarter 4'!P9)</f>
        <v>335</v>
      </c>
      <c r="Q9" s="27">
        <f t="shared" si="2"/>
        <v>30.454545454545453</v>
      </c>
      <c r="R9" s="26">
        <f>SUM('[1]Quarter 1'!R9+'[1]Quarter 2'!R9+'[1]Quarter 3'!R9+'[1]Quarter 4'!R9)</f>
        <v>0</v>
      </c>
      <c r="S9" s="26">
        <f>SUM('[1]Quarter 1'!S9+'[1]Quarter 2'!S9+'[1]Quarter 3'!S9+'[1]Quarter 4'!S9)</f>
        <v>846</v>
      </c>
      <c r="T9" s="26">
        <f>SUM('[1]Quarter 1'!T9+'[1]Quarter 2'!T9+'[1]Quarter 3'!T9+'[1]Quarter 4'!T9)</f>
        <v>42</v>
      </c>
      <c r="U9" s="26">
        <f>SUM('[1]Quarter 1'!U9+'[1]Quarter 2'!U9+'[1]Quarter 3'!U9+'[1]Quarter 4'!U9)</f>
        <v>5</v>
      </c>
      <c r="V9" s="26">
        <f>SUM('[1]Quarter 1'!V9+'[1]Quarter 2'!V9+'[1]Quarter 3'!V9+'[1]Quarter 4'!V9)</f>
        <v>6</v>
      </c>
      <c r="W9" s="26">
        <f>SUM('[1]Quarter 1'!W9+'[1]Quarter 2'!W9+'[1]Quarter 3'!W9+'[1]Quarter 4'!W9)</f>
        <v>9</v>
      </c>
      <c r="X9" s="14"/>
    </row>
    <row r="10" spans="1:25" x14ac:dyDescent="0.35">
      <c r="A10" s="28"/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14"/>
    </row>
    <row r="11" spans="1:25" x14ac:dyDescent="0.35">
      <c r="A11" s="28"/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9"/>
    </row>
    <row r="12" spans="1:25" x14ac:dyDescent="0.35">
      <c r="A12" s="30" t="s">
        <v>34</v>
      </c>
      <c r="B12" s="31">
        <f t="shared" ref="B12:J12" si="4">SUM(B3:B11)</f>
        <v>1633</v>
      </c>
      <c r="C12" s="31">
        <f t="shared" si="4"/>
        <v>1548</v>
      </c>
      <c r="D12" s="31">
        <f t="shared" si="4"/>
        <v>85</v>
      </c>
      <c r="E12" s="31">
        <f t="shared" si="4"/>
        <v>1486</v>
      </c>
      <c r="F12" s="31">
        <f t="shared" si="4"/>
        <v>1416</v>
      </c>
      <c r="G12" s="31">
        <f t="shared" si="4"/>
        <v>1146</v>
      </c>
      <c r="H12" s="31">
        <f t="shared" si="4"/>
        <v>179</v>
      </c>
      <c r="I12" s="31">
        <f t="shared" si="4"/>
        <v>91</v>
      </c>
      <c r="J12" s="31">
        <f t="shared" si="4"/>
        <v>7891</v>
      </c>
      <c r="K12" s="32">
        <f t="shared" ref="K12" si="5">IFERROR(J12/F12,0)</f>
        <v>5.5727401129943503</v>
      </c>
      <c r="L12" s="31">
        <f>SUM(L3:L11)</f>
        <v>51</v>
      </c>
      <c r="M12" s="31">
        <f>SUM(M3:M11)</f>
        <v>21</v>
      </c>
      <c r="N12" s="31">
        <f>SUM(N3:N11)</f>
        <v>19</v>
      </c>
      <c r="O12" s="31">
        <f>SUM(O3:O11)</f>
        <v>11</v>
      </c>
      <c r="P12" s="31">
        <f>SUM(P3:P11)</f>
        <v>1235</v>
      </c>
      <c r="Q12" s="33">
        <f>IFERROR(P12/L12,0)</f>
        <v>24.215686274509803</v>
      </c>
      <c r="R12" s="31">
        <f t="shared" ref="R12:V12" si="6">SUM(R3:R11)</f>
        <v>0</v>
      </c>
      <c r="S12" s="31">
        <f t="shared" si="6"/>
        <v>1144</v>
      </c>
      <c r="T12" s="31">
        <f t="shared" si="6"/>
        <v>272</v>
      </c>
      <c r="U12" s="31">
        <f t="shared" si="6"/>
        <v>22</v>
      </c>
      <c r="V12" s="31">
        <f t="shared" si="6"/>
        <v>29</v>
      </c>
      <c r="W12" s="31">
        <f>SUM(W3:W11)</f>
        <v>19</v>
      </c>
      <c r="X12" s="34"/>
      <c r="Y12" s="34"/>
    </row>
    <row r="13" spans="1:25" ht="15.5" x14ac:dyDescent="0.35">
      <c r="A13" s="35" t="s">
        <v>35</v>
      </c>
      <c r="B13" s="36"/>
      <c r="C13" s="37"/>
      <c r="D13" s="38" t="s">
        <v>36</v>
      </c>
      <c r="E13" s="39"/>
      <c r="F13" s="38" t="s">
        <v>37</v>
      </c>
      <c r="G13" s="39"/>
      <c r="H13" s="40" t="s">
        <v>38</v>
      </c>
      <c r="I13" s="41"/>
      <c r="J13" s="41"/>
      <c r="K13" s="41"/>
      <c r="L13" s="41"/>
      <c r="M13" s="41"/>
      <c r="N13" s="41"/>
      <c r="O13" s="41"/>
      <c r="P13" s="42"/>
      <c r="Q13" s="43"/>
      <c r="U13" s="34"/>
      <c r="V13" s="34"/>
    </row>
    <row r="14" spans="1:25" ht="15.5" x14ac:dyDescent="0.35">
      <c r="A14" s="44"/>
      <c r="B14" s="45"/>
      <c r="C14" s="46"/>
      <c r="D14" s="47"/>
      <c r="E14" s="48"/>
      <c r="F14" s="47"/>
      <c r="G14" s="48"/>
      <c r="H14" s="49" t="s">
        <v>39</v>
      </c>
      <c r="I14" s="50"/>
      <c r="J14" s="50"/>
      <c r="K14" s="50"/>
      <c r="L14" s="50"/>
      <c r="M14" s="50"/>
      <c r="N14" s="50"/>
      <c r="O14" s="50"/>
      <c r="P14" s="51"/>
      <c r="Q14" s="52">
        <f>SUM(G12+H12+M12+N12)/(E12-W12)</f>
        <v>0.93047034764826175</v>
      </c>
      <c r="R14" s="34"/>
    </row>
    <row r="15" spans="1:25" ht="15.5" x14ac:dyDescent="0.35">
      <c r="A15" s="53" t="s">
        <v>40</v>
      </c>
      <c r="B15" s="54"/>
      <c r="C15" s="55">
        <f>SUM('[1]Quarter 1'!C15+'[1]Quarter 2'!C15+'[1]Quarter 3'!C15+'[1]Quarter 4'!C15)</f>
        <v>0</v>
      </c>
      <c r="D15" s="56">
        <f>SUM('[1]Quarter 1'!D15:E15+'[1]Quarter 2'!D15:E15+'[1]Quarter 3'!D15:E15+'[1]Quarter 4'!D15:E15)</f>
        <v>0</v>
      </c>
      <c r="E15" s="57"/>
      <c r="F15" s="56">
        <f>SUM('[1]Quarter 1'!F15:G15+'[1]Quarter 2'!F15:G15+'[1]Quarter 3'!F15:G15+'[1]Quarter 4'!F15:G15)</f>
        <v>0</v>
      </c>
      <c r="G15" s="57"/>
      <c r="H15" s="49" t="s">
        <v>41</v>
      </c>
      <c r="I15" s="50"/>
      <c r="J15" s="50"/>
      <c r="K15" s="50"/>
      <c r="L15" s="50"/>
      <c r="M15" s="50"/>
      <c r="N15" s="50"/>
      <c r="O15" s="50"/>
      <c r="P15" s="51"/>
      <c r="Q15" s="58">
        <f>K12</f>
        <v>5.5727401129943503</v>
      </c>
    </row>
    <row r="16" spans="1:25" ht="15.5" x14ac:dyDescent="0.35">
      <c r="A16" s="53" t="s">
        <v>42</v>
      </c>
      <c r="B16" s="54"/>
      <c r="C16" s="55">
        <f>SUM('[1]Quarter 1'!C16+'[1]Quarter 2'!C16+'[1]Quarter 3'!C16+'[1]Quarter 4'!C16)</f>
        <v>1259</v>
      </c>
      <c r="D16" s="56">
        <f>SUM('[1]Quarter 1'!D16:E16+'[1]Quarter 2'!D16:E16+'[1]Quarter 3'!D16:E16+'[1]Quarter 4'!D16:E16)</f>
        <v>1002</v>
      </c>
      <c r="E16" s="57"/>
      <c r="F16" s="56">
        <f>SUM('[1]Quarter 1'!F16:G16+'[1]Quarter 2'!F16:G16+'[1]Quarter 3'!F16:G16+'[1]Quarter 4'!F16:G16)</f>
        <v>12</v>
      </c>
      <c r="G16" s="57"/>
      <c r="H16" s="49" t="s">
        <v>43</v>
      </c>
      <c r="I16" s="50"/>
      <c r="J16" s="50"/>
      <c r="K16" s="50"/>
      <c r="L16" s="50"/>
      <c r="M16" s="50"/>
      <c r="N16" s="50"/>
      <c r="O16" s="50"/>
      <c r="P16" s="51"/>
      <c r="Q16" s="58">
        <f>Q12</f>
        <v>24.215686274509803</v>
      </c>
      <c r="U16" s="59"/>
      <c r="V16" s="59"/>
    </row>
    <row r="17" spans="1:22" ht="15.5" x14ac:dyDescent="0.35">
      <c r="A17" s="53" t="s">
        <v>44</v>
      </c>
      <c r="B17" s="54"/>
      <c r="C17" s="55">
        <f>SUM('[1]Quarter 1'!C17+'[1]Quarter 2'!C17+'[1]Quarter 3'!C17+'[1]Quarter 4'!C17)</f>
        <v>209</v>
      </c>
      <c r="D17" s="56">
        <f>SUM('[1]Quarter 1'!D17:E17+'[1]Quarter 2'!D17:E17+'[1]Quarter 3'!D17:E17+'[1]Quarter 4'!D17:E17)</f>
        <v>66</v>
      </c>
      <c r="E17" s="57"/>
      <c r="F17" s="56">
        <f>SUM('[1]Quarter 1'!F17:G17+'[1]Quarter 2'!F17:G17+'[1]Quarter 3'!F17:G17+'[1]Quarter 4'!F17:G17)</f>
        <v>5</v>
      </c>
      <c r="G17" s="57"/>
      <c r="H17" s="49" t="s">
        <v>45</v>
      </c>
      <c r="I17" s="50"/>
      <c r="J17" s="50"/>
      <c r="K17" s="50"/>
      <c r="L17" s="50"/>
      <c r="M17" s="50"/>
      <c r="N17" s="50"/>
      <c r="O17" s="50"/>
      <c r="P17" s="51"/>
      <c r="Q17" s="52">
        <f>IFERROR(S12/F12,0)</f>
        <v>0.80790960451977401</v>
      </c>
      <c r="U17" s="59"/>
      <c r="V17" s="59"/>
    </row>
    <row r="18" spans="1:22" ht="15.5" x14ac:dyDescent="0.35">
      <c r="A18" s="53" t="s">
        <v>46</v>
      </c>
      <c r="B18" s="54"/>
      <c r="C18" s="55">
        <f>SUM('[1]Quarter 1'!C18+'[1]Quarter 2'!C18+'[1]Quarter 3'!C18+'[1]Quarter 4'!C18)</f>
        <v>0</v>
      </c>
      <c r="D18" s="56">
        <f>SUM('[1]Quarter 1'!D18:E18+'[1]Quarter 2'!D18:E18+'[1]Quarter 3'!D18:E18+'[1]Quarter 4'!D18:E18)</f>
        <v>0</v>
      </c>
      <c r="E18" s="57"/>
      <c r="F18" s="56">
        <f>SUM('[1]Quarter 1'!F18:G18+'[1]Quarter 2'!F18:G18+'[1]Quarter 3'!F18:G18+'[1]Quarter 4'!F18:G18)</f>
        <v>0</v>
      </c>
      <c r="G18" s="57"/>
      <c r="H18" s="49" t="s">
        <v>47</v>
      </c>
      <c r="I18" s="50"/>
      <c r="J18" s="50"/>
      <c r="K18" s="50"/>
      <c r="L18" s="50"/>
      <c r="M18" s="50"/>
      <c r="N18" s="50"/>
      <c r="O18" s="50"/>
      <c r="P18" s="51"/>
      <c r="Q18" s="52">
        <f>IFERROR(U12/L12,0)</f>
        <v>0.43137254901960786</v>
      </c>
      <c r="U18" s="59"/>
      <c r="V18" s="59"/>
    </row>
    <row r="19" spans="1:22" x14ac:dyDescent="0.35">
      <c r="A19" s="53" t="s">
        <v>48</v>
      </c>
      <c r="B19" s="54"/>
      <c r="C19" s="55">
        <f>SUM('[1]Quarter 1'!C19+'[1]Quarter 2'!C19+'[1]Quarter 3'!C19+'[1]Quarter 4'!C19)</f>
        <v>0</v>
      </c>
      <c r="D19" s="56">
        <f>SUM('[1]Quarter 1'!D19:E19+'[1]Quarter 2'!D19:E19+'[1]Quarter 3'!D19:E19+'[1]Quarter 4'!D19:E19)</f>
        <v>0</v>
      </c>
      <c r="E19" s="57"/>
      <c r="F19" s="56">
        <f>SUM('[1]Quarter 1'!F19:G19+'[1]Quarter 2'!F19:G19+'[1]Quarter 3'!F19:G19+'[1]Quarter 4'!F19:G19)</f>
        <v>0</v>
      </c>
      <c r="G19" s="57"/>
      <c r="H19" s="60"/>
      <c r="I19" s="61"/>
      <c r="J19" s="61"/>
      <c r="K19" s="61"/>
      <c r="L19" s="61"/>
      <c r="M19" s="61"/>
      <c r="N19" s="61"/>
      <c r="O19" s="61"/>
      <c r="P19" s="62"/>
      <c r="Q19" s="28"/>
      <c r="U19" s="59"/>
      <c r="V19" s="59"/>
    </row>
    <row r="20" spans="1:22" ht="15.5" x14ac:dyDescent="0.35">
      <c r="A20" s="53" t="s">
        <v>49</v>
      </c>
      <c r="B20" s="54"/>
      <c r="C20" s="55">
        <f>SUM('[1]Quarter 1'!C20+'[1]Quarter 2'!C20+'[1]Quarter 3'!C20+'[1]Quarter 4'!C20)</f>
        <v>18</v>
      </c>
      <c r="D20" s="56">
        <f>SUM('[1]Quarter 1'!D20:E20+'[1]Quarter 2'!D20:E20+'[1]Quarter 3'!D20:E20+'[1]Quarter 4'!D20:E20)</f>
        <v>0</v>
      </c>
      <c r="E20" s="57"/>
      <c r="F20" s="56">
        <f>SUM('[1]Quarter 1'!F20:G20+'[1]Quarter 2'!F20:G20+'[1]Quarter 3'!F20:G20+'[1]Quarter 4'!F20:G20)</f>
        <v>0</v>
      </c>
      <c r="G20" s="57"/>
      <c r="H20" s="63" t="s">
        <v>50</v>
      </c>
      <c r="I20" s="64"/>
      <c r="J20" s="64"/>
      <c r="K20" s="64"/>
      <c r="L20" s="64"/>
      <c r="M20" s="65"/>
      <c r="N20" s="66" t="s">
        <v>51</v>
      </c>
      <c r="O20" s="67"/>
      <c r="P20" s="67"/>
      <c r="Q20" s="68"/>
      <c r="U20" s="59"/>
      <c r="V20" s="59"/>
    </row>
    <row r="21" spans="1:22" x14ac:dyDescent="0.35">
      <c r="A21" s="53" t="s">
        <v>52</v>
      </c>
      <c r="B21" s="54"/>
      <c r="C21" s="55">
        <f>SUM('[1]Quarter 1'!C21+'[1]Quarter 2'!C21+'[1]Quarter 3'!C21+'[1]Quarter 4'!C21)</f>
        <v>0</v>
      </c>
      <c r="D21" s="56">
        <f>SUM('[1]Quarter 1'!D21:E21+'[1]Quarter 2'!D21:E21+'[1]Quarter 3'!D21:E21+'[1]Quarter 4'!D21:E21)</f>
        <v>0</v>
      </c>
      <c r="E21" s="57"/>
      <c r="F21" s="56">
        <f>SUM('[1]Quarter 1'!F21:G21+'[1]Quarter 2'!F21:G21+'[1]Quarter 3'!F21:G21+'[1]Quarter 4'!F21:G21)</f>
        <v>0</v>
      </c>
      <c r="G21" s="57"/>
      <c r="H21" s="69" t="s">
        <v>53</v>
      </c>
      <c r="I21" s="69"/>
      <c r="J21" s="69"/>
      <c r="K21" s="69"/>
      <c r="L21" s="69"/>
      <c r="M21" s="28">
        <f>SUM('[1]Quarter 1'!M21+'[1]Quarter 2'!M21+'[1]Quarter 3'!M21+'[1]Quarter 4'!M21)</f>
        <v>188</v>
      </c>
      <c r="N21" s="60" t="s">
        <v>54</v>
      </c>
      <c r="O21" s="61"/>
      <c r="P21" s="62"/>
      <c r="Q21" s="70">
        <v>0</v>
      </c>
      <c r="U21" s="59"/>
      <c r="V21" s="59"/>
    </row>
    <row r="22" spans="1:22" x14ac:dyDescent="0.35">
      <c r="A22" s="53" t="s">
        <v>55</v>
      </c>
      <c r="B22" s="54"/>
      <c r="C22" s="55">
        <f>SUM('[1]Quarter 1'!C22+'[1]Quarter 2'!C22+'[1]Quarter 3'!C22+'[1]Quarter 4'!C22)</f>
        <v>66</v>
      </c>
      <c r="D22" s="56">
        <f>SUM('[1]Quarter 1'!D22:E22+'[1]Quarter 2'!D22:E22+'[1]Quarter 3'!D22:E22+'[1]Quarter 4'!D22:E22)</f>
        <v>43</v>
      </c>
      <c r="E22" s="57"/>
      <c r="F22" s="56">
        <f>SUM('[1]Quarter 1'!F22:G22+'[1]Quarter 2'!F22:G22+'[1]Quarter 3'!F22:G22+'[1]Quarter 4'!F22:G22)</f>
        <v>0</v>
      </c>
      <c r="G22" s="57"/>
      <c r="H22" s="69" t="s">
        <v>56</v>
      </c>
      <c r="I22" s="69"/>
      <c r="J22" s="69"/>
      <c r="K22" s="69"/>
      <c r="L22" s="69"/>
      <c r="M22" s="28">
        <f>SUM('[1]Quarter 1'!M22+'[1]Quarter 2'!M22+'[1]Quarter 3'!M22+'[1]Quarter 4'!M22)</f>
        <v>1165</v>
      </c>
    </row>
    <row r="23" spans="1:22" x14ac:dyDescent="0.35">
      <c r="A23" s="53" t="s">
        <v>57</v>
      </c>
      <c r="B23" s="54"/>
      <c r="C23" s="55">
        <f>SUM('[1]Quarter 1'!C23+'[1]Quarter 2'!C23+'[1]Quarter 3'!C23+'[1]Quarter 4'!C23)</f>
        <v>42</v>
      </c>
      <c r="D23" s="56">
        <f>SUM('[1]Quarter 1'!D23:E23+'[1]Quarter 2'!D23:E23+'[1]Quarter 3'!D23:E23+'[1]Quarter 4'!D23:E23)</f>
        <v>21</v>
      </c>
      <c r="E23" s="57"/>
      <c r="F23" s="56">
        <f>SUM('[1]Quarter 1'!F23:G23+'[1]Quarter 2'!F23:G23+'[1]Quarter 3'!F23:G23+'[1]Quarter 4'!F23:G23)</f>
        <v>0</v>
      </c>
      <c r="G23" s="57"/>
      <c r="H23" s="69" t="s">
        <v>58</v>
      </c>
      <c r="I23" s="69"/>
      <c r="J23" s="69"/>
      <c r="K23" s="69"/>
      <c r="L23" s="69"/>
      <c r="M23" s="28">
        <f>SUM('[1]Quarter 1'!M23+'[1]Quarter 2'!M23+'[1]Quarter 3'!M23+'[1]Quarter 4'!M23)</f>
        <v>13</v>
      </c>
    </row>
    <row r="24" spans="1:22" x14ac:dyDescent="0.35">
      <c r="A24" s="53" t="s">
        <v>59</v>
      </c>
      <c r="B24" s="54"/>
      <c r="C24" s="55">
        <f>SUM('[1]Quarter 1'!C24+'[1]Quarter 2'!C24+'[1]Quarter 3'!C24+'[1]Quarter 4'!C24)</f>
        <v>4</v>
      </c>
      <c r="D24" s="56">
        <f>SUM('[1]Quarter 1'!D24:E24+'[1]Quarter 2'!D24:E24+'[1]Quarter 3'!D24:E24+'[1]Quarter 4'!D24:E24)</f>
        <v>0</v>
      </c>
      <c r="E24" s="57"/>
      <c r="F24" s="56">
        <f>SUM('[1]Quarter 1'!F24:G24+'[1]Quarter 2'!F24:G24+'[1]Quarter 3'!F24:G24+'[1]Quarter 4'!F24:G24)</f>
        <v>4</v>
      </c>
      <c r="G24" s="57"/>
      <c r="H24" s="69" t="s">
        <v>60</v>
      </c>
      <c r="I24" s="69"/>
      <c r="J24" s="69"/>
      <c r="K24" s="69"/>
      <c r="L24" s="69"/>
      <c r="M24" s="28">
        <f>SUM('[1]Quarter 1'!M24+'[1]Quarter 2'!M24+'[1]Quarter 3'!M24+'[1]Quarter 4'!M24)</f>
        <v>1</v>
      </c>
      <c r="R24" s="71"/>
    </row>
    <row r="25" spans="1:22" x14ac:dyDescent="0.35">
      <c r="A25" s="53" t="s">
        <v>61</v>
      </c>
      <c r="B25" s="54"/>
      <c r="C25" s="55">
        <f>SUM('[1]Quarter 1'!C25+'[1]Quarter 2'!C25+'[1]Quarter 3'!C25+'[1]Quarter 4'!C25)</f>
        <v>0</v>
      </c>
      <c r="D25" s="56">
        <f>SUM('[1]Quarter 1'!D25:E25+'[1]Quarter 2'!D25:E25+'[1]Quarter 3'!D25:E25+'[1]Quarter 4'!D25:E25)</f>
        <v>0</v>
      </c>
      <c r="E25" s="57"/>
      <c r="F25" s="56">
        <f>SUM('[1]Quarter 1'!F25:G25+'[1]Quarter 2'!F25:G25+'[1]Quarter 3'!F25:G25+'[1]Quarter 4'!F25:G25)</f>
        <v>0</v>
      </c>
      <c r="G25" s="57"/>
      <c r="H25" s="69" t="s">
        <v>62</v>
      </c>
      <c r="I25" s="69"/>
      <c r="J25" s="69"/>
      <c r="K25" s="69"/>
      <c r="L25" s="69"/>
      <c r="M25" s="28">
        <f>SUM('[1]Quarter 1'!M25+'[1]Quarter 2'!M25+'[1]Quarter 3'!M25+'[1]Quarter 4'!M25)</f>
        <v>265</v>
      </c>
      <c r="R25" s="71"/>
    </row>
    <row r="26" spans="1:22" x14ac:dyDescent="0.35">
      <c r="A26" s="60" t="s">
        <v>63</v>
      </c>
      <c r="B26" s="62"/>
      <c r="C26" s="55">
        <f>SUM('[1]Quarter 1'!C26+'[1]Quarter 2'!C26+'[1]Quarter 3'!C26+'[1]Quarter 4'!C26)</f>
        <v>35</v>
      </c>
      <c r="D26" s="56">
        <f>SUM('[1]Quarter 1'!D26:E26+'[1]Quarter 2'!D26:E26+'[1]Quarter 3'!D26:E26+'[1]Quarter 4'!D26:E26)</f>
        <v>12</v>
      </c>
      <c r="E26" s="57"/>
      <c r="F26" s="56">
        <f>SUM('[1]Quarter 1'!F26:G26+'[1]Quarter 2'!F26:G26+'[1]Quarter 3'!F26:G26+'[1]Quarter 4'!F26:G26)</f>
        <v>1</v>
      </c>
      <c r="G26" s="57"/>
      <c r="H26" s="69" t="s">
        <v>64</v>
      </c>
      <c r="I26" s="69"/>
      <c r="J26" s="69"/>
      <c r="K26" s="69"/>
      <c r="L26" s="69"/>
      <c r="M26" s="28">
        <f>SUM('[1]Quarter 1'!M26+'[1]Quarter 2'!M26+'[1]Quarter 3'!M26+'[1]Quarter 4'!M26)</f>
        <v>1</v>
      </c>
      <c r="R26" s="71"/>
    </row>
    <row r="27" spans="1:22" x14ac:dyDescent="0.35">
      <c r="A27" s="72"/>
      <c r="B27" s="72"/>
      <c r="C27" s="28"/>
      <c r="D27" s="73"/>
      <c r="E27" s="73"/>
      <c r="F27" s="56"/>
      <c r="G27" s="57"/>
      <c r="H27" s="74" t="s">
        <v>65</v>
      </c>
      <c r="I27" s="75"/>
      <c r="J27" s="75"/>
      <c r="K27" s="75"/>
      <c r="L27" s="76"/>
      <c r="M27" s="28">
        <f>SUM('[1]Quarter 1'!M27+'[1]Quarter 2'!M27+'[1]Quarter 3'!M27+'[1]Quarter 4'!M27)</f>
        <v>0</v>
      </c>
      <c r="R27" s="71"/>
    </row>
    <row r="28" spans="1:22" x14ac:dyDescent="0.35">
      <c r="A28" s="77" t="s">
        <v>66</v>
      </c>
      <c r="B28" s="78"/>
      <c r="C28" s="79">
        <f>SUM(C15:C27)</f>
        <v>1633</v>
      </c>
      <c r="D28" s="80">
        <f>SUM(D15:E27)</f>
        <v>1144</v>
      </c>
      <c r="E28" s="81"/>
      <c r="F28" s="80">
        <f>SUM(F15:G27)</f>
        <v>22</v>
      </c>
      <c r="G28" s="81"/>
      <c r="H28" s="82" t="s">
        <v>67</v>
      </c>
      <c r="I28" s="83"/>
      <c r="J28" s="83"/>
      <c r="K28" s="83"/>
      <c r="L28" s="84"/>
      <c r="M28" s="85">
        <f>SUM(M21:M27)</f>
        <v>1633</v>
      </c>
      <c r="R28" s="34"/>
    </row>
  </sheetData>
  <mergeCells count="69">
    <mergeCell ref="A28:B28"/>
    <mergeCell ref="D28:E28"/>
    <mergeCell ref="F28:G28"/>
    <mergeCell ref="H28:L28"/>
    <mergeCell ref="A26:B26"/>
    <mergeCell ref="D26:E26"/>
    <mergeCell ref="F26:G26"/>
    <mergeCell ref="H26:L26"/>
    <mergeCell ref="A27:B27"/>
    <mergeCell ref="D27:E27"/>
    <mergeCell ref="F27:G27"/>
    <mergeCell ref="A24:B24"/>
    <mergeCell ref="D24:E24"/>
    <mergeCell ref="F24:G24"/>
    <mergeCell ref="H24:L24"/>
    <mergeCell ref="A25:B25"/>
    <mergeCell ref="D25:E25"/>
    <mergeCell ref="F25:G25"/>
    <mergeCell ref="H25:L25"/>
    <mergeCell ref="U21:V21"/>
    <mergeCell ref="A22:B22"/>
    <mergeCell ref="D22:E22"/>
    <mergeCell ref="F22:G22"/>
    <mergeCell ref="H22:L22"/>
    <mergeCell ref="A23:B23"/>
    <mergeCell ref="D23:E23"/>
    <mergeCell ref="F23:G23"/>
    <mergeCell ref="H23:L23"/>
    <mergeCell ref="A20:B20"/>
    <mergeCell ref="D20:E20"/>
    <mergeCell ref="F20:G20"/>
    <mergeCell ref="N20:Q20"/>
    <mergeCell ref="U20:V20"/>
    <mergeCell ref="A21:B21"/>
    <mergeCell ref="D21:E21"/>
    <mergeCell ref="F21:G21"/>
    <mergeCell ref="H21:L21"/>
    <mergeCell ref="N21:P21"/>
    <mergeCell ref="A18:B18"/>
    <mergeCell ref="D18:E18"/>
    <mergeCell ref="F18:G18"/>
    <mergeCell ref="H18:P18"/>
    <mergeCell ref="U18:V18"/>
    <mergeCell ref="A19:B19"/>
    <mergeCell ref="D19:E19"/>
    <mergeCell ref="F19:G19"/>
    <mergeCell ref="H19:P19"/>
    <mergeCell ref="U19:V19"/>
    <mergeCell ref="U16:V16"/>
    <mergeCell ref="A17:B17"/>
    <mergeCell ref="D17:E17"/>
    <mergeCell ref="F17:G17"/>
    <mergeCell ref="H17:P17"/>
    <mergeCell ref="U17:V17"/>
    <mergeCell ref="A15:B15"/>
    <mergeCell ref="D15:E15"/>
    <mergeCell ref="F15:G15"/>
    <mergeCell ref="H15:P15"/>
    <mergeCell ref="A16:B16"/>
    <mergeCell ref="D16:E16"/>
    <mergeCell ref="F16:G16"/>
    <mergeCell ref="H16:P16"/>
    <mergeCell ref="B1:D1"/>
    <mergeCell ref="E1:R1"/>
    <mergeCell ref="A13:C14"/>
    <mergeCell ref="D13:E14"/>
    <mergeCell ref="F13:G14"/>
    <mergeCell ref="H13:P13"/>
    <mergeCell ref="H14:P14"/>
  </mergeCells>
  <pageMargins left="0.7" right="0.7" top="0.75" bottom="0.75" header="0.3" footer="0.3"/>
  <ignoredErrors>
    <ignoredError sqref="D15:E27 F15:G26" formulaRange="1"/>
    <ignoredError sqref="Q12 K12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WDC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Lorraine Phimister</dc:creator>
  <cp:lastModifiedBy>Lorraine Phimister</cp:lastModifiedBy>
  <dcterms:created xsi:type="dcterms:W3CDTF">2025-10-13T10:19:39Z</dcterms:created>
  <dcterms:modified xsi:type="dcterms:W3CDTF">2025-10-13T10:26:33Z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d4f9b29-4140-45d7-b26f-a47f2bdf07d7_Enabled">
    <vt:lpwstr>true</vt:lpwstr>
  </property>
  <property fmtid="{D5CDD505-2E9C-101B-9397-08002B2CF9AE}" pid="3" name="MSIP_Label_dd4f9b29-4140-45d7-b26f-a47f2bdf07d7_SetDate">
    <vt:lpwstr>2025-10-13T10:26:33Z</vt:lpwstr>
  </property>
  <property fmtid="{D5CDD505-2E9C-101B-9397-08002B2CF9AE}" pid="4" name="MSIP_Label_dd4f9b29-4140-45d7-b26f-a47f2bdf07d7_Method">
    <vt:lpwstr>Privileged</vt:lpwstr>
  </property>
  <property fmtid="{D5CDD505-2E9C-101B-9397-08002B2CF9AE}" pid="5" name="MSIP_Label_dd4f9b29-4140-45d7-b26f-a47f2bdf07d7_Name">
    <vt:lpwstr>Official Sensitive</vt:lpwstr>
  </property>
  <property fmtid="{D5CDD505-2E9C-101B-9397-08002B2CF9AE}" pid="6" name="MSIP_Label_dd4f9b29-4140-45d7-b26f-a47f2bdf07d7_SiteId">
    <vt:lpwstr>f3f60289-1ebf-4762-b375-035d1eab5143</vt:lpwstr>
  </property>
  <property fmtid="{D5CDD505-2E9C-101B-9397-08002B2CF9AE}" pid="7" name="MSIP_Label_dd4f9b29-4140-45d7-b26f-a47f2bdf07d7_ActionId">
    <vt:lpwstr>8b089d59-9b76-4d02-a443-8aaf95cf59c1</vt:lpwstr>
  </property>
  <property fmtid="{D5CDD505-2E9C-101B-9397-08002B2CF9AE}" pid="8" name="MSIP_Label_dd4f9b29-4140-45d7-b26f-a47f2bdf07d7_ContentBits">
    <vt:lpwstr>0</vt:lpwstr>
  </property>
  <property fmtid="{D5CDD505-2E9C-101B-9397-08002B2CF9AE}" pid="9" name="MSIP_Label_dd4f9b29-4140-45d7-b26f-a47f2bdf07d7_Tag">
    <vt:lpwstr>10, 0, 1, 1</vt:lpwstr>
  </property>
</Properties>
</file>